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Calories" sheetId="1" r:id="rId1"/>
    <sheet name="Protein" sheetId="2" r:id="rId2"/>
    <sheet name="Vitamin C" sheetId="3" r:id="rId3"/>
    <sheet name="Folic Acid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<sst xmlns="http://schemas.openxmlformats.org/spreadsheetml/2006/main" count="122" uniqueCount="79">
  <si>
    <t>A</t>
  </si>
  <si>
    <t>B</t>
  </si>
  <si>
    <t>C</t>
  </si>
  <si>
    <t>D = (B*C)/529</t>
  </si>
  <si>
    <t>E</t>
  </si>
  <si>
    <t>F</t>
  </si>
  <si>
    <t>G = E/F</t>
  </si>
  <si>
    <t>H = (G*D)/365</t>
  </si>
  <si>
    <t>Crop or Food Item</t>
  </si>
  <si>
    <t>No. of Squares</t>
  </si>
  <si>
    <t>Expected Yield (#/ A)</t>
  </si>
  <si>
    <t>Your Yield (#)</t>
  </si>
  <si>
    <t>Calories/ Serving</t>
  </si>
  <si>
    <t>Serving Size (in #/Serving)</t>
  </si>
  <si>
    <t>Calories/ #</t>
  </si>
  <si>
    <t>Yield in Calories/ day</t>
  </si>
  <si>
    <t>NA</t>
  </si>
  <si>
    <t>Calories</t>
  </si>
  <si>
    <t>Total Calories per day produced on farm =</t>
  </si>
  <si>
    <t>Surplus (+) or deficit (-) in Calories per day =</t>
  </si>
  <si>
    <t>Protein (gm)/ Serving</t>
  </si>
  <si>
    <t>Protein (gm)/ #</t>
  </si>
  <si>
    <t>Yield in Protein (gm)/ day</t>
  </si>
  <si>
    <t>Protein</t>
  </si>
  <si>
    <t>Total Protein (gm) per day produced on farm =</t>
  </si>
  <si>
    <t>Total Protein (gm) per day needed =</t>
  </si>
  <si>
    <t>Surplus (+) or deficit (-) in Protein (gm) per day =</t>
  </si>
  <si>
    <t>Vit C (mg)/ Serving</t>
  </si>
  <si>
    <t>Vit C (mg)/ #</t>
  </si>
  <si>
    <t>Yield in Vit C (mg)/ day</t>
  </si>
  <si>
    <t>Vitamin C</t>
  </si>
  <si>
    <t>Total Vit C (mg) per day produced on farm =</t>
  </si>
  <si>
    <t>Total Vit C (mg) per day needed =</t>
  </si>
  <si>
    <t>Surplus (+) or deficit (-) in Vit C (mg) per day =</t>
  </si>
  <si>
    <t>Folic acid (μg)/ Serving</t>
  </si>
  <si>
    <t>Folic acid (μg)/ #</t>
  </si>
  <si>
    <t>Yield in Folic acid (μg)/ day</t>
  </si>
  <si>
    <t>Folic acid</t>
  </si>
  <si>
    <t>Total Folic acid (μg) per day produced on farm =</t>
  </si>
  <si>
    <t>Total Folic acid (μg) per day needed =</t>
  </si>
  <si>
    <t>Surplus (+) or deficit (-) in Folic acid (μg) per day =</t>
  </si>
  <si>
    <t>potatoes</t>
  </si>
  <si>
    <t>eggs</t>
  </si>
  <si>
    <t>poultry</t>
  </si>
  <si>
    <t>corn</t>
  </si>
  <si>
    <t>wheat</t>
  </si>
  <si>
    <t>oats</t>
  </si>
  <si>
    <t>dry beans</t>
  </si>
  <si>
    <t>dry peas</t>
  </si>
  <si>
    <t>sunflower seeds</t>
  </si>
  <si>
    <t>soy beans</t>
  </si>
  <si>
    <t>peanuts</t>
  </si>
  <si>
    <t>lima beans</t>
  </si>
  <si>
    <t>tree nuts</t>
  </si>
  <si>
    <t>apples</t>
  </si>
  <si>
    <t>strawberries</t>
  </si>
  <si>
    <t>tomatoes</t>
  </si>
  <si>
    <t>peppers</t>
  </si>
  <si>
    <t>peaches</t>
  </si>
  <si>
    <t>winter squash</t>
  </si>
  <si>
    <t>onion</t>
  </si>
  <si>
    <t>garlic</t>
  </si>
  <si>
    <t>spinach</t>
  </si>
  <si>
    <t>green beans</t>
  </si>
  <si>
    <t>cucumber</t>
  </si>
  <si>
    <t>parsely</t>
  </si>
  <si>
    <t>asparagus</t>
  </si>
  <si>
    <t>cabbage</t>
  </si>
  <si>
    <t>beets</t>
  </si>
  <si>
    <t>lettuce</t>
  </si>
  <si>
    <t>celery</t>
  </si>
  <si>
    <t>broccoli</t>
  </si>
  <si>
    <t>blueberries</t>
  </si>
  <si>
    <t>barley</t>
  </si>
  <si>
    <t>(eggs per day)</t>
  </si>
  <si>
    <t>Birds X 5#/bird</t>
  </si>
  <si>
    <t>1 egg</t>
  </si>
  <si>
    <t>carrots</t>
  </si>
  <si>
    <r>
      <t xml:space="preserve">3000 per </t>
    </r>
    <r>
      <rPr>
        <sz val="14"/>
        <rFont val="Arial"/>
        <family val="2"/>
      </rPr>
      <t>♀</t>
    </r>
    <r>
      <rPr>
        <sz val="12"/>
        <rFont val="Arial"/>
        <family val="2"/>
      </rPr>
      <t xml:space="preserve">, 3500 per </t>
    </r>
    <r>
      <rPr>
        <sz val="14"/>
        <rFont val="Arial Black"/>
        <family val="2"/>
      </rPr>
      <t>♂</t>
    </r>
    <r>
      <rPr>
        <sz val="12"/>
        <rFont val="Arial"/>
        <family val="2"/>
      </rPr>
      <t xml:space="preserve"> Total Calories per day needed =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</si>
</sst>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b/>
      <sz val="26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Black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1" fillId="33" borderId="11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1" fontId="1" fillId="0" borderId="12" xfId="0" applyNumberFormat="1" applyFont="1" applyBorder="1" applyAlignment="1">
      <alignment wrapText="1"/>
    </xf>
    <xf numFmtId="1" fontId="1" fillId="33" borderId="13" xfId="0" applyNumberFormat="1" applyFont="1" applyFill="1" applyBorder="1" applyAlignment="1">
      <alignment wrapText="1"/>
    </xf>
    <xf numFmtId="1" fontId="1" fillId="0" borderId="13" xfId="0" applyNumberFormat="1" applyFont="1" applyBorder="1" applyAlignment="1">
      <alignment wrapText="1"/>
    </xf>
    <xf numFmtId="1" fontId="0" fillId="0" borderId="13" xfId="0" applyNumberFormat="1" applyFont="1" applyBorder="1" applyAlignment="1">
      <alignment wrapText="1"/>
    </xf>
    <xf numFmtId="1" fontId="1" fillId="0" borderId="13" xfId="0" applyNumberFormat="1" applyFont="1" applyBorder="1" applyAlignment="1">
      <alignment vertical="top" wrapText="1"/>
    </xf>
    <xf numFmtId="2" fontId="1" fillId="33" borderId="11" xfId="0" applyNumberFormat="1" applyFont="1" applyFill="1" applyBorder="1" applyAlignment="1">
      <alignment vertical="top" wrapText="1"/>
    </xf>
    <xf numFmtId="2" fontId="1" fillId="33" borderId="13" xfId="0" applyNumberFormat="1" applyFont="1" applyFill="1" applyBorder="1" applyAlignment="1">
      <alignment vertical="top" wrapText="1"/>
    </xf>
    <xf numFmtId="2" fontId="1" fillId="33" borderId="1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1" fillId="33" borderId="13" xfId="0" applyFont="1" applyFill="1" applyBorder="1" applyAlignment="1">
      <alignment wrapText="1"/>
    </xf>
    <xf numFmtId="1" fontId="2" fillId="0" borderId="14" xfId="0" applyNumberFormat="1" applyFont="1" applyBorder="1" applyAlignment="1">
      <alignment horizontal="center" wrapText="1"/>
    </xf>
    <xf numFmtId="1" fontId="2" fillId="0" borderId="15" xfId="0" applyNumberFormat="1" applyFont="1" applyBorder="1" applyAlignment="1">
      <alignment horizontal="center" wrapText="1"/>
    </xf>
    <xf numFmtId="1" fontId="2" fillId="0" borderId="16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horizontal="center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right" wrapText="1"/>
    </xf>
    <xf numFmtId="1" fontId="1" fillId="0" borderId="22" xfId="0" applyNumberFormat="1" applyFont="1" applyBorder="1" applyAlignment="1">
      <alignment horizontal="right" wrapText="1"/>
    </xf>
    <xf numFmtId="1" fontId="1" fillId="0" borderId="11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9" sqref="H39"/>
    </sheetView>
  </sheetViews>
  <sheetFormatPr defaultColWidth="9.140625" defaultRowHeight="12.75"/>
  <cols>
    <col min="1" max="8" width="16.7109375" style="6" customWidth="1"/>
  </cols>
  <sheetData>
    <row r="1" spans="1:8" ht="15.75" thickBot="1">
      <c r="A1" s="1" t="s">
        <v>0</v>
      </c>
      <c r="B1" s="7" t="s">
        <v>1</v>
      </c>
      <c r="C1" s="2" t="s">
        <v>2</v>
      </c>
      <c r="D1" s="2" t="s">
        <v>3</v>
      </c>
      <c r="E1" s="7" t="s">
        <v>4</v>
      </c>
      <c r="F1" s="14" t="s">
        <v>5</v>
      </c>
      <c r="G1" s="2" t="s">
        <v>6</v>
      </c>
      <c r="H1" s="2" t="s">
        <v>7</v>
      </c>
    </row>
    <row r="2" spans="1:8" ht="30.75" thickBot="1">
      <c r="A2" s="3" t="s">
        <v>8</v>
      </c>
      <c r="B2" s="8" t="s">
        <v>9</v>
      </c>
      <c r="C2" s="4" t="s">
        <v>10</v>
      </c>
      <c r="D2" s="4" t="s">
        <v>11</v>
      </c>
      <c r="E2" s="8" t="s">
        <v>12</v>
      </c>
      <c r="F2" s="15" t="s">
        <v>13</v>
      </c>
      <c r="G2" s="4" t="s">
        <v>14</v>
      </c>
      <c r="H2" s="4" t="s">
        <v>15</v>
      </c>
    </row>
    <row r="3" spans="1:8" ht="15.75" thickBot="1">
      <c r="A3" s="9" t="s">
        <v>42</v>
      </c>
      <c r="B3" s="10"/>
      <c r="C3" s="11" t="s">
        <v>74</v>
      </c>
      <c r="D3" s="11" t="s">
        <v>16</v>
      </c>
      <c r="E3" s="10">
        <v>78</v>
      </c>
      <c r="F3" s="16" t="s">
        <v>76</v>
      </c>
      <c r="G3" s="11" t="s">
        <v>16</v>
      </c>
      <c r="H3" s="11">
        <f>B3*E3</f>
        <v>0</v>
      </c>
    </row>
    <row r="4" spans="1:8" ht="15.75" thickBot="1">
      <c r="A4" s="9" t="s">
        <v>43</v>
      </c>
      <c r="B4" s="10"/>
      <c r="C4" s="12" t="s">
        <v>75</v>
      </c>
      <c r="D4" s="11">
        <f>B4*5</f>
        <v>0</v>
      </c>
      <c r="E4" s="10">
        <v>193</v>
      </c>
      <c r="F4" s="16">
        <v>0.18</v>
      </c>
      <c r="G4" s="11">
        <f>E4/F4</f>
        <v>1072.2222222222222</v>
      </c>
      <c r="H4" s="11">
        <f>G4*D4/365</f>
        <v>0</v>
      </c>
    </row>
    <row r="5" spans="1:8" ht="15.75" thickBot="1">
      <c r="A5" s="9" t="s">
        <v>41</v>
      </c>
      <c r="B5" s="10"/>
      <c r="C5" s="11">
        <v>18000</v>
      </c>
      <c r="D5" s="11">
        <f>B5*C5/529</f>
        <v>0</v>
      </c>
      <c r="E5" s="10">
        <v>188</v>
      </c>
      <c r="F5" s="16">
        <v>0.44</v>
      </c>
      <c r="G5" s="11">
        <f aca="true" t="shared" si="0" ref="G5:G36">E5/F5</f>
        <v>427.27272727272725</v>
      </c>
      <c r="H5" s="11">
        <f aca="true" t="shared" si="1" ref="H5:H36">G5*D5/365</f>
        <v>0</v>
      </c>
    </row>
    <row r="6" spans="1:8" ht="15.75" thickBot="1">
      <c r="A6" s="9" t="s">
        <v>44</v>
      </c>
      <c r="B6" s="10"/>
      <c r="C6" s="11">
        <v>6000</v>
      </c>
      <c r="D6" s="11">
        <f aca="true" t="shared" si="2" ref="D6:D36">B6*C6/529</f>
        <v>0</v>
      </c>
      <c r="E6" s="10">
        <v>442</v>
      </c>
      <c r="F6" s="16">
        <v>0.27</v>
      </c>
      <c r="G6" s="11">
        <f t="shared" si="0"/>
        <v>1637.037037037037</v>
      </c>
      <c r="H6" s="11">
        <f t="shared" si="1"/>
        <v>0</v>
      </c>
    </row>
    <row r="7" spans="1:8" ht="15.75" thickBot="1">
      <c r="A7" s="9" t="s">
        <v>45</v>
      </c>
      <c r="B7" s="10"/>
      <c r="C7" s="11">
        <v>4650</v>
      </c>
      <c r="D7" s="11">
        <f t="shared" si="2"/>
        <v>0</v>
      </c>
      <c r="E7" s="10">
        <v>407</v>
      </c>
      <c r="F7" s="16">
        <v>0.27</v>
      </c>
      <c r="G7" s="11">
        <f t="shared" si="0"/>
        <v>1507.4074074074074</v>
      </c>
      <c r="H7" s="11">
        <f t="shared" si="1"/>
        <v>0</v>
      </c>
    </row>
    <row r="8" spans="1:8" ht="15.75" thickBot="1">
      <c r="A8" s="9" t="s">
        <v>46</v>
      </c>
      <c r="B8" s="10"/>
      <c r="C8" s="11">
        <v>4650</v>
      </c>
      <c r="D8" s="11">
        <f t="shared" si="2"/>
        <v>0</v>
      </c>
      <c r="E8" s="10">
        <v>231</v>
      </c>
      <c r="F8" s="16">
        <v>0.27</v>
      </c>
      <c r="G8" s="11">
        <f t="shared" si="0"/>
        <v>855.5555555555555</v>
      </c>
      <c r="H8" s="11">
        <f t="shared" si="1"/>
        <v>0</v>
      </c>
    </row>
    <row r="9" spans="1:8" ht="15.75" thickBot="1">
      <c r="A9" s="9" t="s">
        <v>73</v>
      </c>
      <c r="B9" s="10"/>
      <c r="C9" s="11">
        <v>4650</v>
      </c>
      <c r="D9" s="11">
        <f t="shared" si="2"/>
        <v>0</v>
      </c>
      <c r="E9" s="10">
        <v>231</v>
      </c>
      <c r="F9" s="16">
        <v>0.27</v>
      </c>
      <c r="G9" s="11">
        <f t="shared" si="0"/>
        <v>855.5555555555555</v>
      </c>
      <c r="H9" s="11">
        <f t="shared" si="1"/>
        <v>0</v>
      </c>
    </row>
    <row r="10" spans="1:8" ht="15.75" thickBot="1">
      <c r="A10" s="9" t="s">
        <v>47</v>
      </c>
      <c r="B10" s="10"/>
      <c r="C10" s="11">
        <v>2000</v>
      </c>
      <c r="D10" s="11">
        <f t="shared" si="2"/>
        <v>0</v>
      </c>
      <c r="E10" s="10">
        <v>225</v>
      </c>
      <c r="F10" s="16">
        <v>0.39</v>
      </c>
      <c r="G10" s="11">
        <f t="shared" si="0"/>
        <v>576.9230769230769</v>
      </c>
      <c r="H10" s="11">
        <f t="shared" si="1"/>
        <v>0</v>
      </c>
    </row>
    <row r="11" spans="1:8" ht="15.75" thickBot="1">
      <c r="A11" s="9" t="s">
        <v>48</v>
      </c>
      <c r="B11" s="10"/>
      <c r="C11" s="11">
        <v>1818</v>
      </c>
      <c r="D11" s="11">
        <f t="shared" si="2"/>
        <v>0</v>
      </c>
      <c r="E11" s="10">
        <v>225</v>
      </c>
      <c r="F11" s="16">
        <v>0.35</v>
      </c>
      <c r="G11" s="11">
        <f t="shared" si="0"/>
        <v>642.8571428571429</v>
      </c>
      <c r="H11" s="11">
        <f t="shared" si="1"/>
        <v>0</v>
      </c>
    </row>
    <row r="12" spans="1:8" ht="30.75" thickBot="1">
      <c r="A12" s="9" t="s">
        <v>49</v>
      </c>
      <c r="B12" s="10"/>
      <c r="C12" s="11">
        <v>2000</v>
      </c>
      <c r="D12" s="11">
        <f t="shared" si="2"/>
        <v>0</v>
      </c>
      <c r="E12" s="10">
        <v>165</v>
      </c>
      <c r="F12" s="16">
        <v>0.06</v>
      </c>
      <c r="G12" s="11">
        <f t="shared" si="0"/>
        <v>2750</v>
      </c>
      <c r="H12" s="11">
        <f t="shared" si="1"/>
        <v>0</v>
      </c>
    </row>
    <row r="13" spans="1:8" ht="15.75" thickBot="1">
      <c r="A13" s="9" t="s">
        <v>50</v>
      </c>
      <c r="B13" s="10"/>
      <c r="C13" s="11">
        <v>2000</v>
      </c>
      <c r="D13" s="11">
        <f t="shared" si="2"/>
        <v>0</v>
      </c>
      <c r="E13" s="10">
        <v>225</v>
      </c>
      <c r="F13" s="16">
        <v>0.35</v>
      </c>
      <c r="G13" s="11">
        <f t="shared" si="0"/>
        <v>642.8571428571429</v>
      </c>
      <c r="H13" s="11">
        <f t="shared" si="1"/>
        <v>0</v>
      </c>
    </row>
    <row r="14" spans="1:8" ht="15.75" thickBot="1">
      <c r="A14" s="9" t="s">
        <v>51</v>
      </c>
      <c r="B14" s="10"/>
      <c r="C14" s="11">
        <v>2400</v>
      </c>
      <c r="D14" s="11">
        <f t="shared" si="2"/>
        <v>0</v>
      </c>
      <c r="E14" s="10">
        <v>166</v>
      </c>
      <c r="F14" s="16">
        <v>0.06</v>
      </c>
      <c r="G14" s="11">
        <f t="shared" si="0"/>
        <v>2766.666666666667</v>
      </c>
      <c r="H14" s="11">
        <f t="shared" si="1"/>
        <v>0</v>
      </c>
    </row>
    <row r="15" spans="1:8" s="17" customFormat="1" ht="15.75" thickBot="1">
      <c r="A15" s="9" t="s">
        <v>52</v>
      </c>
      <c r="B15" s="10"/>
      <c r="C15" s="11">
        <v>2000</v>
      </c>
      <c r="D15" s="11">
        <f t="shared" si="2"/>
        <v>0</v>
      </c>
      <c r="E15" s="10">
        <v>216</v>
      </c>
      <c r="F15" s="16">
        <v>0.35</v>
      </c>
      <c r="G15" s="11">
        <f t="shared" si="0"/>
        <v>617.1428571428572</v>
      </c>
      <c r="H15" s="11">
        <f t="shared" si="1"/>
        <v>0</v>
      </c>
    </row>
    <row r="16" spans="1:8" ht="15.75" thickBot="1">
      <c r="A16" s="9" t="s">
        <v>53</v>
      </c>
      <c r="B16" s="10"/>
      <c r="C16" s="11">
        <v>1500</v>
      </c>
      <c r="D16" s="11">
        <f t="shared" si="2"/>
        <v>0</v>
      </c>
      <c r="E16" s="10">
        <v>165</v>
      </c>
      <c r="F16" s="16">
        <v>0.06</v>
      </c>
      <c r="G16" s="11">
        <f t="shared" si="0"/>
        <v>2750</v>
      </c>
      <c r="H16" s="11">
        <f t="shared" si="1"/>
        <v>0</v>
      </c>
    </row>
    <row r="17" spans="1:8" ht="15.75" thickBot="1">
      <c r="A17" s="9" t="s">
        <v>54</v>
      </c>
      <c r="B17" s="10"/>
      <c r="C17" s="11">
        <v>20000</v>
      </c>
      <c r="D17" s="11">
        <f t="shared" si="2"/>
        <v>0</v>
      </c>
      <c r="E17" s="10">
        <v>72</v>
      </c>
      <c r="F17" s="16">
        <v>0.3</v>
      </c>
      <c r="G17" s="11">
        <f t="shared" si="0"/>
        <v>240</v>
      </c>
      <c r="H17" s="11">
        <f t="shared" si="1"/>
        <v>0</v>
      </c>
    </row>
    <row r="18" spans="1:8" ht="15.75" thickBot="1">
      <c r="A18" s="9" t="s">
        <v>55</v>
      </c>
      <c r="B18" s="10"/>
      <c r="C18" s="11">
        <v>29000</v>
      </c>
      <c r="D18" s="11">
        <f t="shared" si="2"/>
        <v>0</v>
      </c>
      <c r="E18" s="10">
        <v>53</v>
      </c>
      <c r="F18" s="16">
        <v>0.37</v>
      </c>
      <c r="G18" s="11">
        <f t="shared" si="0"/>
        <v>143.24324324324326</v>
      </c>
      <c r="H18" s="11">
        <f t="shared" si="1"/>
        <v>0</v>
      </c>
    </row>
    <row r="19" spans="1:8" ht="15.75" thickBot="1">
      <c r="A19" s="9" t="s">
        <v>56</v>
      </c>
      <c r="B19" s="10"/>
      <c r="C19" s="11">
        <v>17600</v>
      </c>
      <c r="D19" s="11">
        <f t="shared" si="2"/>
        <v>0</v>
      </c>
      <c r="E19" s="10">
        <v>22</v>
      </c>
      <c r="F19" s="16">
        <v>0.27</v>
      </c>
      <c r="G19" s="11">
        <f t="shared" si="0"/>
        <v>81.48148148148148</v>
      </c>
      <c r="H19" s="11">
        <f t="shared" si="1"/>
        <v>0</v>
      </c>
    </row>
    <row r="20" spans="1:8" ht="15.75" thickBot="1">
      <c r="A20" s="9" t="s">
        <v>57</v>
      </c>
      <c r="B20" s="10"/>
      <c r="C20" s="11">
        <v>3000</v>
      </c>
      <c r="D20" s="11">
        <f t="shared" si="2"/>
        <v>0</v>
      </c>
      <c r="E20" s="10">
        <v>2</v>
      </c>
      <c r="F20" s="16">
        <v>0.02</v>
      </c>
      <c r="G20" s="11">
        <f t="shared" si="0"/>
        <v>100</v>
      </c>
      <c r="H20" s="11">
        <f t="shared" si="1"/>
        <v>0</v>
      </c>
    </row>
    <row r="21" spans="1:8" ht="15.75" thickBot="1">
      <c r="A21" s="9" t="s">
        <v>58</v>
      </c>
      <c r="B21" s="10"/>
      <c r="C21" s="11">
        <v>20000</v>
      </c>
      <c r="D21" s="11">
        <f t="shared" si="2"/>
        <v>0</v>
      </c>
      <c r="E21" s="10">
        <v>66</v>
      </c>
      <c r="F21" s="16">
        <v>0.37</v>
      </c>
      <c r="G21" s="11">
        <f t="shared" si="0"/>
        <v>178.3783783783784</v>
      </c>
      <c r="H21" s="11">
        <f t="shared" si="1"/>
        <v>0</v>
      </c>
    </row>
    <row r="22" spans="1:8" ht="15.75" thickBot="1">
      <c r="A22" s="9" t="s">
        <v>72</v>
      </c>
      <c r="B22" s="10"/>
      <c r="C22" s="11">
        <v>6000</v>
      </c>
      <c r="D22" s="11">
        <f t="shared" si="2"/>
        <v>0</v>
      </c>
      <c r="E22" s="10">
        <v>83</v>
      </c>
      <c r="F22" s="16">
        <v>0.32</v>
      </c>
      <c r="G22" s="11">
        <f t="shared" si="0"/>
        <v>259.375</v>
      </c>
      <c r="H22" s="11">
        <f t="shared" si="1"/>
        <v>0</v>
      </c>
    </row>
    <row r="23" spans="1:8" ht="15.75" thickBot="1">
      <c r="A23" s="9" t="s">
        <v>59</v>
      </c>
      <c r="B23" s="10"/>
      <c r="C23" s="11">
        <v>24000</v>
      </c>
      <c r="D23" s="11">
        <f t="shared" si="2"/>
        <v>0</v>
      </c>
      <c r="E23" s="10">
        <v>76</v>
      </c>
      <c r="F23" s="16">
        <v>0.45</v>
      </c>
      <c r="G23" s="11">
        <f t="shared" si="0"/>
        <v>168.88888888888889</v>
      </c>
      <c r="H23" s="11">
        <f t="shared" si="1"/>
        <v>0</v>
      </c>
    </row>
    <row r="24" spans="1:8" ht="15.75" thickBot="1">
      <c r="A24" s="9" t="s">
        <v>60</v>
      </c>
      <c r="B24" s="10"/>
      <c r="C24" s="11">
        <v>31000</v>
      </c>
      <c r="D24" s="11">
        <f t="shared" si="2"/>
        <v>0</v>
      </c>
      <c r="E24" s="10">
        <v>46</v>
      </c>
      <c r="F24" s="16">
        <v>0.24</v>
      </c>
      <c r="G24" s="11">
        <f t="shared" si="0"/>
        <v>191.66666666666669</v>
      </c>
      <c r="H24" s="11">
        <f t="shared" si="1"/>
        <v>0</v>
      </c>
    </row>
    <row r="25" spans="1:8" ht="15.75" thickBot="1">
      <c r="A25" s="9" t="s">
        <v>61</v>
      </c>
      <c r="B25" s="10"/>
      <c r="C25" s="11">
        <v>10000</v>
      </c>
      <c r="D25" s="11">
        <f t="shared" si="2"/>
        <v>0</v>
      </c>
      <c r="E25" s="10">
        <v>46</v>
      </c>
      <c r="F25" s="16">
        <v>0.24</v>
      </c>
      <c r="G25" s="11">
        <f t="shared" si="0"/>
        <v>191.66666666666669</v>
      </c>
      <c r="H25" s="11">
        <f t="shared" si="1"/>
        <v>0</v>
      </c>
    </row>
    <row r="26" spans="1:8" ht="15.75" thickBot="1">
      <c r="A26" s="9" t="s">
        <v>62</v>
      </c>
      <c r="B26" s="10"/>
      <c r="C26" s="11">
        <v>7000</v>
      </c>
      <c r="D26" s="11">
        <f t="shared" si="2"/>
        <v>0</v>
      </c>
      <c r="E26" s="10">
        <v>8</v>
      </c>
      <c r="F26" s="16">
        <v>0.12</v>
      </c>
      <c r="G26" s="11">
        <f t="shared" si="0"/>
        <v>66.66666666666667</v>
      </c>
      <c r="H26" s="11">
        <f t="shared" si="1"/>
        <v>0</v>
      </c>
    </row>
    <row r="27" spans="1:8" ht="15.75" thickBot="1">
      <c r="A27" s="9" t="s">
        <v>63</v>
      </c>
      <c r="B27" s="10"/>
      <c r="C27" s="11">
        <v>4000</v>
      </c>
      <c r="D27" s="11">
        <f t="shared" si="2"/>
        <v>0</v>
      </c>
      <c r="E27" s="10">
        <v>44</v>
      </c>
      <c r="F27" s="16">
        <v>0.28</v>
      </c>
      <c r="G27" s="11">
        <f t="shared" si="0"/>
        <v>157.14285714285714</v>
      </c>
      <c r="H27" s="11">
        <f t="shared" si="1"/>
        <v>0</v>
      </c>
    </row>
    <row r="28" spans="1:8" ht="15.75" thickBot="1">
      <c r="A28" s="9" t="s">
        <v>64</v>
      </c>
      <c r="B28" s="10"/>
      <c r="C28" s="11">
        <v>10000</v>
      </c>
      <c r="D28" s="11">
        <f t="shared" si="2"/>
        <v>0</v>
      </c>
      <c r="E28" s="10">
        <v>8</v>
      </c>
      <c r="F28" s="16">
        <v>0.12</v>
      </c>
      <c r="G28" s="11">
        <f t="shared" si="0"/>
        <v>66.66666666666667</v>
      </c>
      <c r="H28" s="11">
        <f t="shared" si="1"/>
        <v>0</v>
      </c>
    </row>
    <row r="29" spans="1:8" ht="15.75" thickBot="1">
      <c r="A29" s="9" t="s">
        <v>65</v>
      </c>
      <c r="B29" s="10"/>
      <c r="C29" s="11">
        <v>4500</v>
      </c>
      <c r="D29" s="11">
        <f t="shared" si="2"/>
        <v>0</v>
      </c>
      <c r="E29" s="10">
        <v>4</v>
      </c>
      <c r="F29" s="16">
        <v>0.022</v>
      </c>
      <c r="G29" s="11">
        <f t="shared" si="0"/>
        <v>181.81818181818184</v>
      </c>
      <c r="H29" s="11">
        <f t="shared" si="1"/>
        <v>0</v>
      </c>
    </row>
    <row r="30" spans="1:8" ht="15.75" thickBot="1">
      <c r="A30" s="9" t="s">
        <v>66</v>
      </c>
      <c r="B30" s="10"/>
      <c r="C30" s="11">
        <v>9000</v>
      </c>
      <c r="D30" s="11">
        <f t="shared" si="2"/>
        <v>0</v>
      </c>
      <c r="E30" s="10"/>
      <c r="F30" s="16">
        <v>1</v>
      </c>
      <c r="G30" s="11">
        <f t="shared" si="0"/>
        <v>0</v>
      </c>
      <c r="H30" s="11">
        <f t="shared" si="1"/>
        <v>0</v>
      </c>
    </row>
    <row r="31" spans="1:8" ht="15.75" thickBot="1">
      <c r="A31" s="9" t="s">
        <v>67</v>
      </c>
      <c r="B31" s="10"/>
      <c r="C31" s="11">
        <v>23000</v>
      </c>
      <c r="D31" s="11">
        <f t="shared" si="2"/>
        <v>0</v>
      </c>
      <c r="E31" s="10">
        <v>8</v>
      </c>
      <c r="F31" s="16">
        <v>0.12</v>
      </c>
      <c r="G31" s="11">
        <f t="shared" si="0"/>
        <v>66.66666666666667</v>
      </c>
      <c r="H31" s="11">
        <f t="shared" si="1"/>
        <v>0</v>
      </c>
    </row>
    <row r="32" spans="1:8" ht="15.75" thickBot="1">
      <c r="A32" s="9" t="s">
        <v>69</v>
      </c>
      <c r="B32" s="10"/>
      <c r="C32" s="11">
        <v>23000</v>
      </c>
      <c r="D32" s="11">
        <f t="shared" si="2"/>
        <v>0</v>
      </c>
      <c r="E32" s="10">
        <v>8</v>
      </c>
      <c r="F32" s="16">
        <v>0.12</v>
      </c>
      <c r="G32" s="11">
        <f t="shared" si="0"/>
        <v>66.66666666666667</v>
      </c>
      <c r="H32" s="11">
        <f t="shared" si="1"/>
        <v>0</v>
      </c>
    </row>
    <row r="33" spans="1:8" ht="15.75" thickBot="1">
      <c r="A33" s="9" t="s">
        <v>70</v>
      </c>
      <c r="B33" s="10"/>
      <c r="C33" s="11">
        <v>10000</v>
      </c>
      <c r="D33" s="11">
        <f t="shared" si="2"/>
        <v>0</v>
      </c>
      <c r="E33" s="10"/>
      <c r="F33" s="16">
        <v>1</v>
      </c>
      <c r="G33" s="11">
        <f t="shared" si="0"/>
        <v>0</v>
      </c>
      <c r="H33" s="11">
        <f t="shared" si="1"/>
        <v>0</v>
      </c>
    </row>
    <row r="34" spans="1:8" ht="15.75" thickBot="1">
      <c r="A34" s="9" t="s">
        <v>71</v>
      </c>
      <c r="B34" s="10"/>
      <c r="C34" s="11">
        <v>8500</v>
      </c>
      <c r="D34" s="11">
        <f t="shared" si="2"/>
        <v>0</v>
      </c>
      <c r="E34" s="10">
        <v>30</v>
      </c>
      <c r="F34" s="16">
        <v>0.19</v>
      </c>
      <c r="G34" s="11">
        <f t="shared" si="0"/>
        <v>157.89473684210526</v>
      </c>
      <c r="H34" s="11">
        <f t="shared" si="1"/>
        <v>0</v>
      </c>
    </row>
    <row r="35" spans="1:8" ht="15.75" thickBot="1">
      <c r="A35" s="9" t="s">
        <v>77</v>
      </c>
      <c r="B35" s="10"/>
      <c r="C35" s="11">
        <v>28000</v>
      </c>
      <c r="D35" s="11">
        <f t="shared" si="2"/>
        <v>0</v>
      </c>
      <c r="E35" s="10">
        <v>45</v>
      </c>
      <c r="F35" s="16">
        <v>0.24</v>
      </c>
      <c r="G35" s="11">
        <f t="shared" si="0"/>
        <v>187.5</v>
      </c>
      <c r="H35" s="11">
        <f t="shared" si="1"/>
        <v>0</v>
      </c>
    </row>
    <row r="36" spans="1:8" ht="15.75" thickBot="1">
      <c r="A36" s="9" t="s">
        <v>68</v>
      </c>
      <c r="B36" s="10"/>
      <c r="C36" s="11">
        <v>30000</v>
      </c>
      <c r="D36" s="11">
        <f t="shared" si="2"/>
        <v>0</v>
      </c>
      <c r="E36" s="10">
        <v>17</v>
      </c>
      <c r="F36" s="16">
        <v>0.37</v>
      </c>
      <c r="G36" s="11">
        <f t="shared" si="0"/>
        <v>45.945945945945944</v>
      </c>
      <c r="H36" s="11">
        <f t="shared" si="1"/>
        <v>0</v>
      </c>
    </row>
    <row r="37" spans="1:8" ht="30" customHeight="1" thickBot="1">
      <c r="A37" s="23" t="s">
        <v>17</v>
      </c>
      <c r="B37" s="24"/>
      <c r="C37" s="25"/>
      <c r="D37" s="32" t="s">
        <v>18</v>
      </c>
      <c r="E37" s="33"/>
      <c r="F37" s="33"/>
      <c r="G37" s="34"/>
      <c r="H37" s="13">
        <f>SUM(H3:H36)</f>
        <v>0</v>
      </c>
    </row>
    <row r="38" spans="1:8" ht="15.75" thickBot="1">
      <c r="A38" s="26"/>
      <c r="B38" s="27"/>
      <c r="C38" s="28"/>
      <c r="D38" s="32" t="s">
        <v>78</v>
      </c>
      <c r="E38" s="33"/>
      <c r="F38" s="33"/>
      <c r="G38" s="34"/>
      <c r="H38" s="13">
        <v>6500</v>
      </c>
    </row>
    <row r="39" spans="1:8" ht="30" customHeight="1" thickBot="1">
      <c r="A39" s="29"/>
      <c r="B39" s="30"/>
      <c r="C39" s="31"/>
      <c r="D39" s="32" t="s">
        <v>19</v>
      </c>
      <c r="E39" s="33"/>
      <c r="F39" s="33"/>
      <c r="G39" s="34"/>
      <c r="H39" s="13">
        <f>H37-H38</f>
        <v>-6500</v>
      </c>
    </row>
  </sheetData>
  <sheetProtection/>
  <mergeCells count="4">
    <mergeCell ref="A37:C39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60" zoomScalePageLayoutView="0" workbookViewId="0" topLeftCell="A1">
      <selection activeCell="C3" sqref="C3"/>
    </sheetView>
  </sheetViews>
  <sheetFormatPr defaultColWidth="9.140625" defaultRowHeight="12.75"/>
  <cols>
    <col min="1" max="5" width="16.7109375" style="0" customWidth="1"/>
    <col min="6" max="6" width="16.7109375" style="21" customWidth="1"/>
    <col min="7" max="8" width="16.7109375" style="0" customWidth="1"/>
  </cols>
  <sheetData>
    <row r="1" spans="1:8" ht="1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8" t="s">
        <v>5</v>
      </c>
      <c r="G1" s="2" t="s">
        <v>6</v>
      </c>
      <c r="H1" s="2" t="s">
        <v>7</v>
      </c>
    </row>
    <row r="2" spans="1:8" ht="30.75" thickBot="1">
      <c r="A2" s="3" t="s">
        <v>8</v>
      </c>
      <c r="B2" s="4" t="s">
        <v>9</v>
      </c>
      <c r="C2" s="4" t="s">
        <v>10</v>
      </c>
      <c r="D2" s="4" t="s">
        <v>11</v>
      </c>
      <c r="E2" s="4" t="s">
        <v>20</v>
      </c>
      <c r="F2" s="19" t="s">
        <v>13</v>
      </c>
      <c r="G2" s="4" t="s">
        <v>21</v>
      </c>
      <c r="H2" s="4" t="s">
        <v>22</v>
      </c>
    </row>
    <row r="3" spans="1:8" ht="15.75" thickBot="1">
      <c r="A3" s="9" t="str">
        <f>Calories!A3</f>
        <v>eggs</v>
      </c>
      <c r="B3" s="9">
        <f>Calories!B3</f>
        <v>0</v>
      </c>
      <c r="C3" s="9" t="str">
        <f>Calories!C3</f>
        <v>(eggs per day)</v>
      </c>
      <c r="D3" s="9" t="str">
        <f>Calories!D3</f>
        <v>NA</v>
      </c>
      <c r="E3" s="22">
        <v>6.3</v>
      </c>
      <c r="F3" s="20" t="str">
        <f>Calories!F3</f>
        <v>1 egg</v>
      </c>
      <c r="G3" s="5" t="s">
        <v>16</v>
      </c>
      <c r="H3" s="11">
        <f>B3*E3</f>
        <v>0</v>
      </c>
    </row>
    <row r="4" spans="1:8" ht="15.75" thickBot="1">
      <c r="A4" s="9" t="str">
        <f>Calories!A4</f>
        <v>poultry</v>
      </c>
      <c r="B4" s="9">
        <f>Calories!B4</f>
        <v>0</v>
      </c>
      <c r="C4" s="9" t="str">
        <f>Calories!C4</f>
        <v>Birds X 5#/bird</v>
      </c>
      <c r="D4" s="9">
        <f>Calories!D4</f>
        <v>0</v>
      </c>
      <c r="E4" s="22">
        <v>22</v>
      </c>
      <c r="F4" s="20">
        <f>Calories!F4</f>
        <v>0.18</v>
      </c>
      <c r="G4" s="11">
        <f>E4/F4</f>
        <v>122.22222222222223</v>
      </c>
      <c r="H4" s="11">
        <f>G4*D4/365</f>
        <v>0</v>
      </c>
    </row>
    <row r="5" spans="1:8" ht="15.75" thickBot="1">
      <c r="A5" s="9" t="str">
        <f>Calories!A5</f>
        <v>potatoes</v>
      </c>
      <c r="B5" s="9">
        <f>Calories!B5</f>
        <v>0</v>
      </c>
      <c r="C5" s="9">
        <f>Calories!C5</f>
        <v>18000</v>
      </c>
      <c r="D5" s="9">
        <f>Calories!D5</f>
        <v>0</v>
      </c>
      <c r="E5" s="22">
        <v>5</v>
      </c>
      <c r="F5" s="20">
        <f>Calories!F5</f>
        <v>0.44</v>
      </c>
      <c r="G5" s="11">
        <f aca="true" t="shared" si="0" ref="G5:G36">E5/F5</f>
        <v>11.363636363636363</v>
      </c>
      <c r="H5" s="11">
        <f aca="true" t="shared" si="1" ref="H5:H36">G5*D5/365</f>
        <v>0</v>
      </c>
    </row>
    <row r="6" spans="1:8" ht="15.75" thickBot="1">
      <c r="A6" s="9" t="str">
        <f>Calories!A6</f>
        <v>corn</v>
      </c>
      <c r="B6" s="9">
        <f>Calories!B6</f>
        <v>0</v>
      </c>
      <c r="C6" s="9">
        <f>Calories!C6</f>
        <v>6000</v>
      </c>
      <c r="D6" s="9">
        <f>Calories!D6</f>
        <v>0</v>
      </c>
      <c r="E6" s="22">
        <v>2.6</v>
      </c>
      <c r="F6" s="20">
        <f>Calories!F6</f>
        <v>0.27</v>
      </c>
      <c r="G6" s="11">
        <f t="shared" si="0"/>
        <v>9.62962962962963</v>
      </c>
      <c r="H6" s="11">
        <f t="shared" si="1"/>
        <v>0</v>
      </c>
    </row>
    <row r="7" spans="1:8" ht="15.75" thickBot="1">
      <c r="A7" s="9" t="str">
        <f>Calories!A7</f>
        <v>wheat</v>
      </c>
      <c r="B7" s="9">
        <f>Calories!B7</f>
        <v>0</v>
      </c>
      <c r="C7" s="9">
        <f>Calories!C7</f>
        <v>4650</v>
      </c>
      <c r="D7" s="9">
        <f>Calories!D7</f>
        <v>0</v>
      </c>
      <c r="E7" s="22">
        <v>16.4</v>
      </c>
      <c r="F7" s="20">
        <f>Calories!F7</f>
        <v>0.27</v>
      </c>
      <c r="G7" s="11">
        <f t="shared" si="0"/>
        <v>60.74074074074073</v>
      </c>
      <c r="H7" s="11">
        <f t="shared" si="1"/>
        <v>0</v>
      </c>
    </row>
    <row r="8" spans="1:8" ht="15.75" thickBot="1">
      <c r="A8" s="9" t="str">
        <f>Calories!A8</f>
        <v>oats</v>
      </c>
      <c r="B8" s="9">
        <f>Calories!B8</f>
        <v>0</v>
      </c>
      <c r="C8" s="9">
        <f>Calories!C8</f>
        <v>4650</v>
      </c>
      <c r="D8" s="9">
        <f>Calories!D8</f>
        <v>0</v>
      </c>
      <c r="E8" s="22">
        <v>16.4</v>
      </c>
      <c r="F8" s="20">
        <f>Calories!F8</f>
        <v>0.27</v>
      </c>
      <c r="G8" s="11">
        <f t="shared" si="0"/>
        <v>60.74074074074073</v>
      </c>
      <c r="H8" s="11">
        <f t="shared" si="1"/>
        <v>0</v>
      </c>
    </row>
    <row r="9" spans="1:8" ht="15.75" thickBot="1">
      <c r="A9" s="9" t="str">
        <f>Calories!A9</f>
        <v>barley</v>
      </c>
      <c r="B9" s="9">
        <f>Calories!B9</f>
        <v>0</v>
      </c>
      <c r="C9" s="9">
        <f>Calories!C9</f>
        <v>4650</v>
      </c>
      <c r="D9" s="9">
        <f>Calories!D9</f>
        <v>0</v>
      </c>
      <c r="E9" s="22">
        <v>16.4</v>
      </c>
      <c r="F9" s="20">
        <f>Calories!F9</f>
        <v>0.27</v>
      </c>
      <c r="G9" s="11">
        <f t="shared" si="0"/>
        <v>60.74074074074073</v>
      </c>
      <c r="H9" s="11">
        <f t="shared" si="1"/>
        <v>0</v>
      </c>
    </row>
    <row r="10" spans="1:8" ht="15.75" thickBot="1">
      <c r="A10" s="9" t="str">
        <f>Calories!A10</f>
        <v>dry beans</v>
      </c>
      <c r="B10" s="9">
        <f>Calories!B10</f>
        <v>0</v>
      </c>
      <c r="C10" s="9">
        <f>Calories!C10</f>
        <v>2000</v>
      </c>
      <c r="D10" s="9">
        <f>Calories!D10</f>
        <v>0</v>
      </c>
      <c r="E10" s="22">
        <v>8.2</v>
      </c>
      <c r="F10" s="20">
        <f>Calories!F10</f>
        <v>0.39</v>
      </c>
      <c r="G10" s="11">
        <f t="shared" si="0"/>
        <v>21.025641025641022</v>
      </c>
      <c r="H10" s="11">
        <f t="shared" si="1"/>
        <v>0</v>
      </c>
    </row>
    <row r="11" spans="1:8" ht="15.75" thickBot="1">
      <c r="A11" s="9" t="str">
        <f>Calories!A11</f>
        <v>dry peas</v>
      </c>
      <c r="B11" s="9">
        <f>Calories!B11</f>
        <v>0</v>
      </c>
      <c r="C11" s="9">
        <f>Calories!C11</f>
        <v>1818</v>
      </c>
      <c r="D11" s="9">
        <f>Calories!D11</f>
        <v>0</v>
      </c>
      <c r="E11" s="22">
        <v>8.2</v>
      </c>
      <c r="F11" s="20">
        <f>Calories!F11</f>
        <v>0.35</v>
      </c>
      <c r="G11" s="11">
        <f t="shared" si="0"/>
        <v>23.428571428571427</v>
      </c>
      <c r="H11" s="11">
        <f t="shared" si="1"/>
        <v>0</v>
      </c>
    </row>
    <row r="12" spans="1:8" ht="30.75" thickBot="1">
      <c r="A12" s="9" t="str">
        <f>Calories!A12</f>
        <v>sunflower seeds</v>
      </c>
      <c r="B12" s="9">
        <f>Calories!B12</f>
        <v>0</v>
      </c>
      <c r="C12" s="9">
        <f>Calories!C12</f>
        <v>2000</v>
      </c>
      <c r="D12" s="9">
        <f>Calories!D12</f>
        <v>0</v>
      </c>
      <c r="E12" s="22">
        <v>6</v>
      </c>
      <c r="F12" s="20">
        <f>Calories!F12</f>
        <v>0.06</v>
      </c>
      <c r="G12" s="11">
        <f t="shared" si="0"/>
        <v>100</v>
      </c>
      <c r="H12" s="11">
        <f t="shared" si="1"/>
        <v>0</v>
      </c>
    </row>
    <row r="13" spans="1:8" ht="15.75" thickBot="1">
      <c r="A13" s="9" t="str">
        <f>Calories!A13</f>
        <v>soy beans</v>
      </c>
      <c r="B13" s="9">
        <f>Calories!B13</f>
        <v>0</v>
      </c>
      <c r="C13" s="9">
        <f>Calories!C13</f>
        <v>2000</v>
      </c>
      <c r="D13" s="9">
        <f>Calories!D13</f>
        <v>0</v>
      </c>
      <c r="E13" s="22">
        <v>68</v>
      </c>
      <c r="F13" s="20">
        <f>Calories!F13</f>
        <v>0.35</v>
      </c>
      <c r="G13" s="11">
        <f t="shared" si="0"/>
        <v>194.2857142857143</v>
      </c>
      <c r="H13" s="11">
        <f t="shared" si="1"/>
        <v>0</v>
      </c>
    </row>
    <row r="14" spans="1:8" ht="15.75" thickBot="1">
      <c r="A14" s="9" t="str">
        <f>Calories!A14</f>
        <v>peanuts</v>
      </c>
      <c r="B14" s="9">
        <f>Calories!B14</f>
        <v>0</v>
      </c>
      <c r="C14" s="9">
        <f>Calories!C14</f>
        <v>2400</v>
      </c>
      <c r="D14" s="9">
        <f>Calories!D14</f>
        <v>0</v>
      </c>
      <c r="E14" s="22">
        <v>7</v>
      </c>
      <c r="F14" s="20">
        <f>Calories!F14</f>
        <v>0.06</v>
      </c>
      <c r="G14" s="11">
        <f t="shared" si="0"/>
        <v>116.66666666666667</v>
      </c>
      <c r="H14" s="11">
        <f t="shared" si="1"/>
        <v>0</v>
      </c>
    </row>
    <row r="15" spans="1:8" ht="15.75" thickBot="1">
      <c r="A15" s="9" t="str">
        <f>Calories!A15</f>
        <v>lima beans</v>
      </c>
      <c r="B15" s="9">
        <f>Calories!B15</f>
        <v>0</v>
      </c>
      <c r="C15" s="9">
        <f>Calories!C15</f>
        <v>2000</v>
      </c>
      <c r="D15" s="9">
        <f>Calories!D15</f>
        <v>0</v>
      </c>
      <c r="E15" s="22">
        <v>14.6</v>
      </c>
      <c r="F15" s="20">
        <f>Calories!F15</f>
        <v>0.35</v>
      </c>
      <c r="G15" s="11">
        <f t="shared" si="0"/>
        <v>41.714285714285715</v>
      </c>
      <c r="H15" s="11">
        <f t="shared" si="1"/>
        <v>0</v>
      </c>
    </row>
    <row r="16" spans="1:8" ht="15.75" thickBot="1">
      <c r="A16" s="9" t="str">
        <f>Calories!A16</f>
        <v>tree nuts</v>
      </c>
      <c r="B16" s="9">
        <f>Calories!B16</f>
        <v>0</v>
      </c>
      <c r="C16" s="9">
        <f>Calories!C16</f>
        <v>1500</v>
      </c>
      <c r="D16" s="9">
        <f>Calories!D16</f>
        <v>0</v>
      </c>
      <c r="E16" s="10"/>
      <c r="F16" s="20">
        <f>Calories!F16</f>
        <v>0.06</v>
      </c>
      <c r="G16" s="11">
        <f t="shared" si="0"/>
        <v>0</v>
      </c>
      <c r="H16" s="11">
        <f t="shared" si="1"/>
        <v>0</v>
      </c>
    </row>
    <row r="17" spans="1:8" ht="15.75" thickBot="1">
      <c r="A17" s="9" t="str">
        <f>Calories!A17</f>
        <v>apples</v>
      </c>
      <c r="B17" s="9">
        <f>Calories!B17</f>
        <v>0</v>
      </c>
      <c r="C17" s="9">
        <f>Calories!C17</f>
        <v>20000</v>
      </c>
      <c r="D17" s="9">
        <f>Calories!D17</f>
        <v>0</v>
      </c>
      <c r="E17" s="10">
        <v>0.4</v>
      </c>
      <c r="F17" s="20">
        <f>Calories!F17</f>
        <v>0.3</v>
      </c>
      <c r="G17" s="11">
        <f t="shared" si="0"/>
        <v>1.3333333333333335</v>
      </c>
      <c r="H17" s="11">
        <f t="shared" si="1"/>
        <v>0</v>
      </c>
    </row>
    <row r="18" spans="1:8" ht="15.75" thickBot="1">
      <c r="A18" s="9" t="str">
        <f>Calories!A18</f>
        <v>strawberries</v>
      </c>
      <c r="B18" s="9">
        <f>Calories!B18</f>
        <v>0</v>
      </c>
      <c r="C18" s="9">
        <f>Calories!C18</f>
        <v>29000</v>
      </c>
      <c r="D18" s="9">
        <f>Calories!D18</f>
        <v>0</v>
      </c>
      <c r="E18" s="10">
        <v>1</v>
      </c>
      <c r="F18" s="20">
        <f>Calories!F18</f>
        <v>0.37</v>
      </c>
      <c r="G18" s="11">
        <f t="shared" si="0"/>
        <v>2.7027027027027026</v>
      </c>
      <c r="H18" s="11">
        <f t="shared" si="1"/>
        <v>0</v>
      </c>
    </row>
    <row r="19" spans="1:8" ht="15.75" thickBot="1">
      <c r="A19" s="9" t="str">
        <f>Calories!A19</f>
        <v>tomatoes</v>
      </c>
      <c r="B19" s="9">
        <f>Calories!B19</f>
        <v>0</v>
      </c>
      <c r="C19" s="9">
        <f>Calories!C19</f>
        <v>17600</v>
      </c>
      <c r="D19" s="9">
        <f>Calories!D19</f>
        <v>0</v>
      </c>
      <c r="E19" s="10">
        <v>1.6</v>
      </c>
      <c r="F19" s="20">
        <f>Calories!F19</f>
        <v>0.27</v>
      </c>
      <c r="G19" s="11">
        <f t="shared" si="0"/>
        <v>5.925925925925926</v>
      </c>
      <c r="H19" s="11">
        <f t="shared" si="1"/>
        <v>0</v>
      </c>
    </row>
    <row r="20" spans="1:8" ht="15.75" thickBot="1">
      <c r="A20" s="9" t="str">
        <f>Calories!A20</f>
        <v>peppers</v>
      </c>
      <c r="B20" s="9">
        <f>Calories!B20</f>
        <v>0</v>
      </c>
      <c r="C20" s="9">
        <f>Calories!C20</f>
        <v>3000</v>
      </c>
      <c r="D20" s="9">
        <f>Calories!D20</f>
        <v>0</v>
      </c>
      <c r="E20" s="10"/>
      <c r="F20" s="20">
        <f>Calories!F20</f>
        <v>0.02</v>
      </c>
      <c r="G20" s="11">
        <f t="shared" si="0"/>
        <v>0</v>
      </c>
      <c r="H20" s="11">
        <f t="shared" si="1"/>
        <v>0</v>
      </c>
    </row>
    <row r="21" spans="1:8" ht="15.75" thickBot="1">
      <c r="A21" s="9" t="str">
        <f>Calories!A21</f>
        <v>peaches</v>
      </c>
      <c r="B21" s="9">
        <f>Calories!B21</f>
        <v>0</v>
      </c>
      <c r="C21" s="9">
        <f>Calories!C21</f>
        <v>20000</v>
      </c>
      <c r="D21" s="9">
        <f>Calories!D21</f>
        <v>0</v>
      </c>
      <c r="E21" s="10"/>
      <c r="F21" s="20">
        <f>Calories!F21</f>
        <v>0.37</v>
      </c>
      <c r="G21" s="11">
        <f t="shared" si="0"/>
        <v>0</v>
      </c>
      <c r="H21" s="11">
        <f t="shared" si="1"/>
        <v>0</v>
      </c>
    </row>
    <row r="22" spans="1:8" ht="15.75" thickBot="1">
      <c r="A22" s="9" t="str">
        <f>Calories!A22</f>
        <v>blueberries</v>
      </c>
      <c r="B22" s="9">
        <f>Calories!B22</f>
        <v>0</v>
      </c>
      <c r="C22" s="9">
        <f>Calories!C22</f>
        <v>6000</v>
      </c>
      <c r="D22" s="9">
        <f>Calories!D22</f>
        <v>0</v>
      </c>
      <c r="E22" s="10"/>
      <c r="F22" s="20">
        <f>Calories!F22</f>
        <v>0.32</v>
      </c>
      <c r="G22" s="11">
        <f t="shared" si="0"/>
        <v>0</v>
      </c>
      <c r="H22" s="11">
        <f t="shared" si="1"/>
        <v>0</v>
      </c>
    </row>
    <row r="23" spans="1:8" ht="15.75" thickBot="1">
      <c r="A23" s="9" t="str">
        <f>Calories!A23</f>
        <v>winter squash</v>
      </c>
      <c r="B23" s="9">
        <f>Calories!B23</f>
        <v>0</v>
      </c>
      <c r="C23" s="9">
        <f>Calories!C23</f>
        <v>24000</v>
      </c>
      <c r="D23" s="9">
        <f>Calories!D23</f>
        <v>0</v>
      </c>
      <c r="E23" s="10"/>
      <c r="F23" s="20">
        <f>Calories!F23</f>
        <v>0.45</v>
      </c>
      <c r="G23" s="11">
        <f t="shared" si="0"/>
        <v>0</v>
      </c>
      <c r="H23" s="11">
        <f t="shared" si="1"/>
        <v>0</v>
      </c>
    </row>
    <row r="24" spans="1:8" ht="15.75" thickBot="1">
      <c r="A24" s="9" t="str">
        <f>Calories!A24</f>
        <v>onion</v>
      </c>
      <c r="B24" s="9">
        <f>Calories!B24</f>
        <v>0</v>
      </c>
      <c r="C24" s="9">
        <f>Calories!C24</f>
        <v>31000</v>
      </c>
      <c r="D24" s="9">
        <f>Calories!D24</f>
        <v>0</v>
      </c>
      <c r="E24" s="10">
        <v>1</v>
      </c>
      <c r="F24" s="20">
        <f>Calories!F24</f>
        <v>0.24</v>
      </c>
      <c r="G24" s="11">
        <f t="shared" si="0"/>
        <v>4.166666666666667</v>
      </c>
      <c r="H24" s="11">
        <f t="shared" si="1"/>
        <v>0</v>
      </c>
    </row>
    <row r="25" spans="1:8" ht="15.75" thickBot="1">
      <c r="A25" s="9" t="str">
        <f>Calories!A25</f>
        <v>garlic</v>
      </c>
      <c r="B25" s="9">
        <f>Calories!B25</f>
        <v>0</v>
      </c>
      <c r="C25" s="9">
        <f>Calories!C25</f>
        <v>10000</v>
      </c>
      <c r="D25" s="9">
        <f>Calories!D25</f>
        <v>0</v>
      </c>
      <c r="E25" s="10">
        <v>0.2</v>
      </c>
      <c r="F25" s="20">
        <f>Calories!F25</f>
        <v>0.24</v>
      </c>
      <c r="G25" s="11">
        <f t="shared" si="0"/>
        <v>0.8333333333333334</v>
      </c>
      <c r="H25" s="11">
        <f t="shared" si="1"/>
        <v>0</v>
      </c>
    </row>
    <row r="26" spans="1:8" ht="15.75" thickBot="1">
      <c r="A26" s="9" t="str">
        <f>Calories!A26</f>
        <v>spinach</v>
      </c>
      <c r="B26" s="9">
        <f>Calories!B26</f>
        <v>0</v>
      </c>
      <c r="C26" s="9">
        <f>Calories!C26</f>
        <v>7000</v>
      </c>
      <c r="D26" s="9">
        <f>Calories!D26</f>
        <v>0</v>
      </c>
      <c r="E26" s="10"/>
      <c r="F26" s="20">
        <f>Calories!F26</f>
        <v>0.12</v>
      </c>
      <c r="G26" s="11">
        <f t="shared" si="0"/>
        <v>0</v>
      </c>
      <c r="H26" s="11">
        <f t="shared" si="1"/>
        <v>0</v>
      </c>
    </row>
    <row r="27" spans="1:8" ht="15.75" thickBot="1">
      <c r="A27" s="9" t="str">
        <f>Calories!A27</f>
        <v>green beans</v>
      </c>
      <c r="B27" s="9">
        <f>Calories!B27</f>
        <v>0</v>
      </c>
      <c r="C27" s="9">
        <f>Calories!C27</f>
        <v>4000</v>
      </c>
      <c r="D27" s="9">
        <f>Calories!D27</f>
        <v>0</v>
      </c>
      <c r="E27" s="10">
        <v>2.4</v>
      </c>
      <c r="F27" s="20">
        <f>Calories!F27</f>
        <v>0.28</v>
      </c>
      <c r="G27" s="11">
        <f t="shared" si="0"/>
        <v>8.571428571428571</v>
      </c>
      <c r="H27" s="11">
        <f t="shared" si="1"/>
        <v>0</v>
      </c>
    </row>
    <row r="28" spans="1:8" ht="15.75" thickBot="1">
      <c r="A28" s="9" t="str">
        <f>Calories!A28</f>
        <v>cucumber</v>
      </c>
      <c r="B28" s="9">
        <f>Calories!B28</f>
        <v>0</v>
      </c>
      <c r="C28" s="9">
        <f>Calories!C28</f>
        <v>10000</v>
      </c>
      <c r="D28" s="9">
        <f>Calories!D28</f>
        <v>0</v>
      </c>
      <c r="E28" s="10"/>
      <c r="F28" s="20">
        <f>Calories!F28</f>
        <v>0.12</v>
      </c>
      <c r="G28" s="11">
        <f t="shared" si="0"/>
        <v>0</v>
      </c>
      <c r="H28" s="11">
        <f t="shared" si="1"/>
        <v>0</v>
      </c>
    </row>
    <row r="29" spans="1:8" ht="15.75" thickBot="1">
      <c r="A29" s="9" t="str">
        <f>Calories!A29</f>
        <v>parsely</v>
      </c>
      <c r="B29" s="9">
        <f>Calories!B29</f>
        <v>0</v>
      </c>
      <c r="C29" s="9">
        <f>Calories!C29</f>
        <v>4500</v>
      </c>
      <c r="D29" s="9">
        <f>Calories!D29</f>
        <v>0</v>
      </c>
      <c r="E29" s="10">
        <v>0.3</v>
      </c>
      <c r="F29" s="20">
        <f>Calories!F29</f>
        <v>0.022</v>
      </c>
      <c r="G29" s="11">
        <f t="shared" si="0"/>
        <v>13.636363636363637</v>
      </c>
      <c r="H29" s="11">
        <f t="shared" si="1"/>
        <v>0</v>
      </c>
    </row>
    <row r="30" spans="1:8" ht="15.75" thickBot="1">
      <c r="A30" s="9" t="str">
        <f>Calories!A30</f>
        <v>asparagus</v>
      </c>
      <c r="B30" s="9">
        <f>Calories!B30</f>
        <v>0</v>
      </c>
      <c r="C30" s="9">
        <f>Calories!C30</f>
        <v>9000</v>
      </c>
      <c r="D30" s="9">
        <f>Calories!D30</f>
        <v>0</v>
      </c>
      <c r="E30" s="10"/>
      <c r="F30" s="20">
        <f>Calories!F30</f>
        <v>1</v>
      </c>
      <c r="G30" s="11">
        <f t="shared" si="0"/>
        <v>0</v>
      </c>
      <c r="H30" s="11">
        <f t="shared" si="1"/>
        <v>0</v>
      </c>
    </row>
    <row r="31" spans="1:8" ht="15.75" thickBot="1">
      <c r="A31" s="9" t="str">
        <f>Calories!A31</f>
        <v>cabbage</v>
      </c>
      <c r="B31" s="9">
        <f>Calories!B31</f>
        <v>0</v>
      </c>
      <c r="C31" s="9">
        <f>Calories!C31</f>
        <v>23000</v>
      </c>
      <c r="D31" s="9">
        <f>Calories!D31</f>
        <v>0</v>
      </c>
      <c r="E31" s="10">
        <v>1</v>
      </c>
      <c r="F31" s="20">
        <f>Calories!F31</f>
        <v>0.12</v>
      </c>
      <c r="G31" s="11">
        <f t="shared" si="0"/>
        <v>8.333333333333334</v>
      </c>
      <c r="H31" s="11">
        <f t="shared" si="1"/>
        <v>0</v>
      </c>
    </row>
    <row r="32" spans="1:8" ht="15.75" thickBot="1">
      <c r="A32" s="9" t="str">
        <f>Calories!A32</f>
        <v>lettuce</v>
      </c>
      <c r="B32" s="9">
        <f>Calories!B32</f>
        <v>0</v>
      </c>
      <c r="C32" s="9">
        <f>Calories!C32</f>
        <v>23000</v>
      </c>
      <c r="D32" s="9">
        <f>Calories!D32</f>
        <v>0</v>
      </c>
      <c r="E32" s="10"/>
      <c r="F32" s="20">
        <f>Calories!F32</f>
        <v>0.12</v>
      </c>
      <c r="G32" s="11">
        <f t="shared" si="0"/>
        <v>0</v>
      </c>
      <c r="H32" s="11">
        <f t="shared" si="1"/>
        <v>0</v>
      </c>
    </row>
    <row r="33" spans="1:8" ht="15.75" thickBot="1">
      <c r="A33" s="9" t="str">
        <f>Calories!A33</f>
        <v>celery</v>
      </c>
      <c r="B33" s="9">
        <f>Calories!B33</f>
        <v>0</v>
      </c>
      <c r="C33" s="9">
        <f>Calories!C33</f>
        <v>10000</v>
      </c>
      <c r="D33" s="9">
        <f>Calories!D33</f>
        <v>0</v>
      </c>
      <c r="E33" s="10"/>
      <c r="F33" s="20">
        <f>Calories!F33</f>
        <v>1</v>
      </c>
      <c r="G33" s="11">
        <f t="shared" si="0"/>
        <v>0</v>
      </c>
      <c r="H33" s="11">
        <f t="shared" si="1"/>
        <v>0</v>
      </c>
    </row>
    <row r="34" spans="1:8" ht="15.75" thickBot="1">
      <c r="A34" s="9" t="str">
        <f>Calories!A34</f>
        <v>broccoli</v>
      </c>
      <c r="B34" s="9">
        <f>Calories!B34</f>
        <v>0</v>
      </c>
      <c r="C34" s="9">
        <f>Calories!C34</f>
        <v>8500</v>
      </c>
      <c r="D34" s="9">
        <f>Calories!D34</f>
        <v>0</v>
      </c>
      <c r="E34" s="10"/>
      <c r="F34" s="20">
        <f>Calories!F34</f>
        <v>0.19</v>
      </c>
      <c r="G34" s="11">
        <f t="shared" si="0"/>
        <v>0</v>
      </c>
      <c r="H34" s="11">
        <f t="shared" si="1"/>
        <v>0</v>
      </c>
    </row>
    <row r="35" spans="1:8" ht="15.75" thickBot="1">
      <c r="A35" s="9" t="str">
        <f>Calories!A35</f>
        <v>carrots</v>
      </c>
      <c r="B35" s="9">
        <f>Calories!B35</f>
        <v>0</v>
      </c>
      <c r="C35" s="9">
        <f>Calories!C35</f>
        <v>28000</v>
      </c>
      <c r="D35" s="9">
        <f>Calories!D35</f>
        <v>0</v>
      </c>
      <c r="E35" s="10">
        <v>1</v>
      </c>
      <c r="F35" s="20">
        <f>Calories!F35</f>
        <v>0.24</v>
      </c>
      <c r="G35" s="11">
        <f t="shared" si="0"/>
        <v>4.166666666666667</v>
      </c>
      <c r="H35" s="11">
        <f t="shared" si="1"/>
        <v>0</v>
      </c>
    </row>
    <row r="36" spans="1:8" ht="15.75" thickBot="1">
      <c r="A36" s="9" t="str">
        <f>Calories!A36</f>
        <v>beets</v>
      </c>
      <c r="B36" s="9">
        <f>Calories!B36</f>
        <v>0</v>
      </c>
      <c r="C36" s="9">
        <f>Calories!C36</f>
        <v>30000</v>
      </c>
      <c r="D36" s="9">
        <f>Calories!D36</f>
        <v>0</v>
      </c>
      <c r="E36" s="22">
        <v>3</v>
      </c>
      <c r="F36" s="20">
        <f>Calories!F36</f>
        <v>0.37</v>
      </c>
      <c r="G36" s="11">
        <f t="shared" si="0"/>
        <v>8.108108108108109</v>
      </c>
      <c r="H36" s="11">
        <f t="shared" si="1"/>
        <v>0</v>
      </c>
    </row>
    <row r="37" spans="1:8" ht="15.75" thickBot="1">
      <c r="A37" s="35" t="s">
        <v>23</v>
      </c>
      <c r="B37" s="36"/>
      <c r="C37" s="37"/>
      <c r="D37" s="44" t="s">
        <v>24</v>
      </c>
      <c r="E37" s="45"/>
      <c r="F37" s="45"/>
      <c r="G37" s="46"/>
      <c r="H37" s="13">
        <f>SUM(H3:H36)</f>
        <v>0</v>
      </c>
    </row>
    <row r="38" spans="1:8" ht="15.75" thickBot="1">
      <c r="A38" s="38"/>
      <c r="B38" s="39"/>
      <c r="C38" s="40"/>
      <c r="D38" s="44" t="s">
        <v>25</v>
      </c>
      <c r="E38" s="45"/>
      <c r="F38" s="45"/>
      <c r="G38" s="46"/>
      <c r="H38" s="13">
        <v>110</v>
      </c>
    </row>
    <row r="39" spans="1:8" ht="15.75" thickBot="1">
      <c r="A39" s="41"/>
      <c r="B39" s="42"/>
      <c r="C39" s="43"/>
      <c r="D39" s="44" t="s">
        <v>26</v>
      </c>
      <c r="E39" s="45"/>
      <c r="F39" s="45"/>
      <c r="G39" s="46"/>
      <c r="H39" s="13">
        <f>H37-H38</f>
        <v>-110</v>
      </c>
    </row>
  </sheetData>
  <sheetProtection/>
  <mergeCells count="4">
    <mergeCell ref="A37:C39"/>
    <mergeCell ref="D37:G37"/>
    <mergeCell ref="D38:G38"/>
    <mergeCell ref="D39:G39"/>
  </mergeCells>
  <printOptions/>
  <pageMargins left="0.75" right="0.75" top="1" bottom="1" header="0.5" footer="0.5"/>
  <pageSetup horizontalDpi="300" verticalDpi="3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60" zoomScalePageLayoutView="0" workbookViewId="0" topLeftCell="A1">
      <selection activeCell="H39" sqref="H39"/>
    </sheetView>
  </sheetViews>
  <sheetFormatPr defaultColWidth="9.140625" defaultRowHeight="12.75"/>
  <cols>
    <col min="1" max="8" width="16.7109375" style="0" customWidth="1"/>
  </cols>
  <sheetData>
    <row r="1" spans="1:8" ht="15.75" thickBo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30.75" thickBot="1">
      <c r="A2" s="3" t="s">
        <v>8</v>
      </c>
      <c r="B2" s="4" t="s">
        <v>9</v>
      </c>
      <c r="C2" s="4" t="s">
        <v>10</v>
      </c>
      <c r="D2" s="4" t="s">
        <v>11</v>
      </c>
      <c r="E2" s="4" t="s">
        <v>27</v>
      </c>
      <c r="F2" s="4" t="s">
        <v>13</v>
      </c>
      <c r="G2" s="4" t="s">
        <v>28</v>
      </c>
      <c r="H2" s="4" t="s">
        <v>29</v>
      </c>
    </row>
    <row r="3" spans="1:8" ht="15.75" thickBot="1">
      <c r="A3" s="9" t="str">
        <f>Calories!A3</f>
        <v>eggs</v>
      </c>
      <c r="B3" s="9">
        <f>Calories!B3</f>
        <v>0</v>
      </c>
      <c r="C3" s="9" t="str">
        <f>Calories!C3</f>
        <v>(eggs per day)</v>
      </c>
      <c r="D3" s="9" t="str">
        <f>Calories!D3</f>
        <v>NA</v>
      </c>
      <c r="E3" s="22">
        <v>0</v>
      </c>
      <c r="F3" s="9" t="str">
        <f>Calories!F3</f>
        <v>1 egg</v>
      </c>
      <c r="G3" s="11" t="s">
        <v>16</v>
      </c>
      <c r="H3" s="11">
        <f>B3*E3</f>
        <v>0</v>
      </c>
    </row>
    <row r="4" spans="1:8" ht="15.75" thickBot="1">
      <c r="A4" s="9" t="str">
        <f>Calories!A4</f>
        <v>poultry</v>
      </c>
      <c r="B4" s="9">
        <f>Calories!B4</f>
        <v>0</v>
      </c>
      <c r="C4" s="9" t="str">
        <f>Calories!C4</f>
        <v>Birds X 5#/bird</v>
      </c>
      <c r="D4" s="9">
        <f>Calories!D4</f>
        <v>0</v>
      </c>
      <c r="E4" s="22">
        <v>0</v>
      </c>
      <c r="F4" s="20">
        <f>Calories!F4</f>
        <v>0.18</v>
      </c>
      <c r="G4" s="11">
        <f>E4/F4</f>
        <v>0</v>
      </c>
      <c r="H4" s="11">
        <f>G4*D4/365</f>
        <v>0</v>
      </c>
    </row>
    <row r="5" spans="1:8" ht="15.75" thickBot="1">
      <c r="A5" s="9" t="str">
        <f>Calories!A5</f>
        <v>potatoes</v>
      </c>
      <c r="B5" s="9">
        <f>Calories!B5</f>
        <v>0</v>
      </c>
      <c r="C5" s="9">
        <f>Calories!C5</f>
        <v>18000</v>
      </c>
      <c r="D5" s="9">
        <f>Calories!D5</f>
        <v>0</v>
      </c>
      <c r="E5" s="22">
        <v>8</v>
      </c>
      <c r="F5" s="20">
        <f>Calories!F5</f>
        <v>0.44</v>
      </c>
      <c r="G5" s="11">
        <f aca="true" t="shared" si="0" ref="G5:G36">E5/F5</f>
        <v>18.181818181818183</v>
      </c>
      <c r="H5" s="11">
        <f aca="true" t="shared" si="1" ref="H5:H36">G5*D5/365</f>
        <v>0</v>
      </c>
    </row>
    <row r="6" spans="1:8" ht="15.75" thickBot="1">
      <c r="A6" s="9" t="str">
        <f>Calories!A6</f>
        <v>corn</v>
      </c>
      <c r="B6" s="9">
        <f>Calories!B6</f>
        <v>0</v>
      </c>
      <c r="C6" s="9">
        <f>Calories!C6</f>
        <v>6000</v>
      </c>
      <c r="D6" s="9">
        <f>Calories!D6</f>
        <v>0</v>
      </c>
      <c r="E6" s="22">
        <v>0</v>
      </c>
      <c r="F6" s="20">
        <f>Calories!F6</f>
        <v>0.27</v>
      </c>
      <c r="G6" s="11">
        <f t="shared" si="0"/>
        <v>0</v>
      </c>
      <c r="H6" s="11">
        <f t="shared" si="1"/>
        <v>0</v>
      </c>
    </row>
    <row r="7" spans="1:8" ht="15.75" thickBot="1">
      <c r="A7" s="9" t="str">
        <f>Calories!A7</f>
        <v>wheat</v>
      </c>
      <c r="B7" s="9">
        <f>Calories!B7</f>
        <v>0</v>
      </c>
      <c r="C7" s="9">
        <f>Calories!C7</f>
        <v>4650</v>
      </c>
      <c r="D7" s="9">
        <f>Calories!D7</f>
        <v>0</v>
      </c>
      <c r="E7" s="22">
        <v>0</v>
      </c>
      <c r="F7" s="20">
        <f>Calories!F7</f>
        <v>0.27</v>
      </c>
      <c r="G7" s="11">
        <f t="shared" si="0"/>
        <v>0</v>
      </c>
      <c r="H7" s="11">
        <f t="shared" si="1"/>
        <v>0</v>
      </c>
    </row>
    <row r="8" spans="1:8" ht="15.75" thickBot="1">
      <c r="A8" s="9" t="str">
        <f>Calories!A8</f>
        <v>oats</v>
      </c>
      <c r="B8" s="9">
        <f>Calories!B8</f>
        <v>0</v>
      </c>
      <c r="C8" s="9">
        <f>Calories!C8</f>
        <v>4650</v>
      </c>
      <c r="D8" s="9">
        <f>Calories!D8</f>
        <v>0</v>
      </c>
      <c r="E8" s="22">
        <v>0</v>
      </c>
      <c r="F8" s="20">
        <f>Calories!F8</f>
        <v>0.27</v>
      </c>
      <c r="G8" s="11">
        <f t="shared" si="0"/>
        <v>0</v>
      </c>
      <c r="H8" s="11">
        <f t="shared" si="1"/>
        <v>0</v>
      </c>
    </row>
    <row r="9" spans="1:8" ht="15.75" thickBot="1">
      <c r="A9" s="9" t="str">
        <f>Calories!A9</f>
        <v>barley</v>
      </c>
      <c r="B9" s="9">
        <f>Calories!B9</f>
        <v>0</v>
      </c>
      <c r="C9" s="9">
        <f>Calories!C9</f>
        <v>4650</v>
      </c>
      <c r="D9" s="9">
        <f>Calories!D9</f>
        <v>0</v>
      </c>
      <c r="E9" s="22">
        <v>0</v>
      </c>
      <c r="F9" s="20">
        <f>Calories!F9</f>
        <v>0.27</v>
      </c>
      <c r="G9" s="11">
        <f t="shared" si="0"/>
        <v>0</v>
      </c>
      <c r="H9" s="11">
        <f t="shared" si="1"/>
        <v>0</v>
      </c>
    </row>
    <row r="10" spans="1:8" ht="15.75" thickBot="1">
      <c r="A10" s="9" t="str">
        <f>Calories!A10</f>
        <v>dry beans</v>
      </c>
      <c r="B10" s="9">
        <f>Calories!B10</f>
        <v>0</v>
      </c>
      <c r="C10" s="9">
        <f>Calories!C10</f>
        <v>2000</v>
      </c>
      <c r="D10" s="9">
        <f>Calories!D10</f>
        <v>0</v>
      </c>
      <c r="E10" s="22">
        <v>0.2</v>
      </c>
      <c r="F10" s="20">
        <f>Calories!F10</f>
        <v>0.39</v>
      </c>
      <c r="G10" s="11">
        <f t="shared" si="0"/>
        <v>0.5128205128205129</v>
      </c>
      <c r="H10" s="11">
        <f t="shared" si="1"/>
        <v>0</v>
      </c>
    </row>
    <row r="11" spans="1:8" ht="15.75" thickBot="1">
      <c r="A11" s="9" t="str">
        <f>Calories!A11</f>
        <v>dry peas</v>
      </c>
      <c r="B11" s="9">
        <f>Calories!B11</f>
        <v>0</v>
      </c>
      <c r="C11" s="9">
        <f>Calories!C11</f>
        <v>1818</v>
      </c>
      <c r="D11" s="9">
        <f>Calories!D11</f>
        <v>0</v>
      </c>
      <c r="E11" s="22">
        <v>0.2</v>
      </c>
      <c r="F11" s="20">
        <f>Calories!F11</f>
        <v>0.35</v>
      </c>
      <c r="G11" s="11">
        <f t="shared" si="0"/>
        <v>0.5714285714285715</v>
      </c>
      <c r="H11" s="11">
        <f t="shared" si="1"/>
        <v>0</v>
      </c>
    </row>
    <row r="12" spans="1:8" ht="30.75" thickBot="1">
      <c r="A12" s="9" t="str">
        <f>Calories!A12</f>
        <v>sunflower seeds</v>
      </c>
      <c r="B12" s="9">
        <f>Calories!B12</f>
        <v>0</v>
      </c>
      <c r="C12" s="9">
        <f>Calories!C12</f>
        <v>2000</v>
      </c>
      <c r="D12" s="9">
        <f>Calories!D12</f>
        <v>0</v>
      </c>
      <c r="E12" s="22">
        <v>0.4</v>
      </c>
      <c r="F12" s="20">
        <f>Calories!F12</f>
        <v>0.06</v>
      </c>
      <c r="G12" s="11">
        <f t="shared" si="0"/>
        <v>6.666666666666667</v>
      </c>
      <c r="H12" s="11">
        <f t="shared" si="1"/>
        <v>0</v>
      </c>
    </row>
    <row r="13" spans="1:8" ht="15.75" thickBot="1">
      <c r="A13" s="9" t="str">
        <f>Calories!A13</f>
        <v>soy beans</v>
      </c>
      <c r="B13" s="9">
        <f>Calories!B13</f>
        <v>0</v>
      </c>
      <c r="C13" s="9">
        <f>Calories!C13</f>
        <v>2000</v>
      </c>
      <c r="D13" s="9">
        <f>Calories!D13</f>
        <v>0</v>
      </c>
      <c r="E13" s="22"/>
      <c r="F13" s="20">
        <f>Calories!F13</f>
        <v>0.35</v>
      </c>
      <c r="G13" s="11">
        <f t="shared" si="0"/>
        <v>0</v>
      </c>
      <c r="H13" s="11">
        <f t="shared" si="1"/>
        <v>0</v>
      </c>
    </row>
    <row r="14" spans="1:8" ht="15.75" thickBot="1">
      <c r="A14" s="9" t="str">
        <f>Calories!A14</f>
        <v>peanuts</v>
      </c>
      <c r="B14" s="9">
        <f>Calories!B14</f>
        <v>0</v>
      </c>
      <c r="C14" s="9">
        <f>Calories!C14</f>
        <v>2400</v>
      </c>
      <c r="D14" s="9">
        <f>Calories!D14</f>
        <v>0</v>
      </c>
      <c r="E14" s="22">
        <v>0.2</v>
      </c>
      <c r="F14" s="20">
        <f>Calories!F14</f>
        <v>0.06</v>
      </c>
      <c r="G14" s="11">
        <f t="shared" si="0"/>
        <v>3.3333333333333335</v>
      </c>
      <c r="H14" s="11">
        <f t="shared" si="1"/>
        <v>0</v>
      </c>
    </row>
    <row r="15" spans="1:8" ht="15.75" thickBot="1">
      <c r="A15" s="9" t="str">
        <f>Calories!A15</f>
        <v>lima beans</v>
      </c>
      <c r="B15" s="9">
        <f>Calories!B15</f>
        <v>0</v>
      </c>
      <c r="C15" s="9">
        <f>Calories!C15</f>
        <v>2000</v>
      </c>
      <c r="D15" s="9">
        <f>Calories!D15</f>
        <v>0</v>
      </c>
      <c r="E15" s="22">
        <v>0</v>
      </c>
      <c r="F15" s="20">
        <f>Calories!F15</f>
        <v>0.35</v>
      </c>
      <c r="G15" s="11">
        <f t="shared" si="0"/>
        <v>0</v>
      </c>
      <c r="H15" s="11">
        <f t="shared" si="1"/>
        <v>0</v>
      </c>
    </row>
    <row r="16" spans="1:8" ht="15.75" thickBot="1">
      <c r="A16" s="9" t="str">
        <f>Calories!A16</f>
        <v>tree nuts</v>
      </c>
      <c r="B16" s="9">
        <f>Calories!B16</f>
        <v>0</v>
      </c>
      <c r="C16" s="9">
        <f>Calories!C16</f>
        <v>1500</v>
      </c>
      <c r="D16" s="9">
        <f>Calories!D16</f>
        <v>0</v>
      </c>
      <c r="E16" s="10"/>
      <c r="F16" s="20">
        <f>Calories!F16</f>
        <v>0.06</v>
      </c>
      <c r="G16" s="11">
        <f t="shared" si="0"/>
        <v>0</v>
      </c>
      <c r="H16" s="11">
        <f t="shared" si="1"/>
        <v>0</v>
      </c>
    </row>
    <row r="17" spans="1:8" ht="15.75" thickBot="1">
      <c r="A17" s="9" t="str">
        <f>Calories!A17</f>
        <v>apples</v>
      </c>
      <c r="B17" s="9">
        <f>Calories!B17</f>
        <v>0</v>
      </c>
      <c r="C17" s="9">
        <f>Calories!C17</f>
        <v>20000</v>
      </c>
      <c r="D17" s="9">
        <f>Calories!D17</f>
        <v>0</v>
      </c>
      <c r="E17" s="10">
        <v>6.3</v>
      </c>
      <c r="F17" s="20">
        <f>Calories!F17</f>
        <v>0.3</v>
      </c>
      <c r="G17" s="11">
        <f t="shared" si="0"/>
        <v>21</v>
      </c>
      <c r="H17" s="11">
        <f t="shared" si="1"/>
        <v>0</v>
      </c>
    </row>
    <row r="18" spans="1:8" ht="15.75" thickBot="1">
      <c r="A18" s="9" t="str">
        <f>Calories!A18</f>
        <v>strawberries</v>
      </c>
      <c r="B18" s="9">
        <f>Calories!B18</f>
        <v>0</v>
      </c>
      <c r="C18" s="9">
        <f>Calories!C18</f>
        <v>29000</v>
      </c>
      <c r="D18" s="9">
        <f>Calories!D18</f>
        <v>0</v>
      </c>
      <c r="E18" s="10">
        <v>98</v>
      </c>
      <c r="F18" s="20">
        <f>Calories!F18</f>
        <v>0.37</v>
      </c>
      <c r="G18" s="11">
        <f t="shared" si="0"/>
        <v>264.86486486486484</v>
      </c>
      <c r="H18" s="11">
        <f t="shared" si="1"/>
        <v>0</v>
      </c>
    </row>
    <row r="19" spans="1:8" ht="15.75" thickBot="1">
      <c r="A19" s="9" t="str">
        <f>Calories!A19</f>
        <v>tomatoes</v>
      </c>
      <c r="B19" s="9">
        <f>Calories!B19</f>
        <v>0</v>
      </c>
      <c r="C19" s="9">
        <f>Calories!C19</f>
        <v>17600</v>
      </c>
      <c r="D19" s="9">
        <f>Calories!D19</f>
        <v>0</v>
      </c>
      <c r="E19" s="10">
        <v>23</v>
      </c>
      <c r="F19" s="20">
        <f>Calories!F19</f>
        <v>0.27</v>
      </c>
      <c r="G19" s="11">
        <f t="shared" si="0"/>
        <v>85.18518518518518</v>
      </c>
      <c r="H19" s="11">
        <f t="shared" si="1"/>
        <v>0</v>
      </c>
    </row>
    <row r="20" spans="1:8" ht="15.75" thickBot="1">
      <c r="A20" s="9" t="str">
        <f>Calories!A20</f>
        <v>peppers</v>
      </c>
      <c r="B20" s="9">
        <f>Calories!B20</f>
        <v>0</v>
      </c>
      <c r="C20" s="9">
        <f>Calories!C20</f>
        <v>3000</v>
      </c>
      <c r="D20" s="9">
        <f>Calories!D20</f>
        <v>0</v>
      </c>
      <c r="E20" s="10"/>
      <c r="F20" s="20">
        <f>Calories!F20</f>
        <v>0.02</v>
      </c>
      <c r="G20" s="11">
        <f t="shared" si="0"/>
        <v>0</v>
      </c>
      <c r="H20" s="11">
        <f t="shared" si="1"/>
        <v>0</v>
      </c>
    </row>
    <row r="21" spans="1:8" ht="15.75" thickBot="1">
      <c r="A21" s="9" t="str">
        <f>Calories!A21</f>
        <v>peaches</v>
      </c>
      <c r="B21" s="9">
        <f>Calories!B21</f>
        <v>0</v>
      </c>
      <c r="C21" s="9">
        <f>Calories!C21</f>
        <v>20000</v>
      </c>
      <c r="D21" s="9">
        <f>Calories!D21</f>
        <v>0</v>
      </c>
      <c r="E21" s="10"/>
      <c r="F21" s="20">
        <f>Calories!F21</f>
        <v>0.37</v>
      </c>
      <c r="G21" s="11">
        <f t="shared" si="0"/>
        <v>0</v>
      </c>
      <c r="H21" s="11">
        <f t="shared" si="1"/>
        <v>0</v>
      </c>
    </row>
    <row r="22" spans="1:8" ht="15.75" thickBot="1">
      <c r="A22" s="9" t="str">
        <f>Calories!A22</f>
        <v>blueberries</v>
      </c>
      <c r="B22" s="9">
        <f>Calories!B22</f>
        <v>0</v>
      </c>
      <c r="C22" s="9">
        <f>Calories!C22</f>
        <v>6000</v>
      </c>
      <c r="D22" s="9">
        <f>Calories!D22</f>
        <v>0</v>
      </c>
      <c r="E22" s="10"/>
      <c r="F22" s="20">
        <f>Calories!F22</f>
        <v>0.32</v>
      </c>
      <c r="G22" s="11">
        <f t="shared" si="0"/>
        <v>0</v>
      </c>
      <c r="H22" s="11">
        <f t="shared" si="1"/>
        <v>0</v>
      </c>
    </row>
    <row r="23" spans="1:8" ht="15.75" thickBot="1">
      <c r="A23" s="9" t="str">
        <f>Calories!A23</f>
        <v>winter squash</v>
      </c>
      <c r="B23" s="9">
        <f>Calories!B23</f>
        <v>0</v>
      </c>
      <c r="C23" s="9">
        <f>Calories!C23</f>
        <v>24000</v>
      </c>
      <c r="D23" s="9">
        <f>Calories!D23</f>
        <v>0</v>
      </c>
      <c r="E23" s="10"/>
      <c r="F23" s="20">
        <f>Calories!F23</f>
        <v>0.45</v>
      </c>
      <c r="G23" s="11">
        <f t="shared" si="0"/>
        <v>0</v>
      </c>
      <c r="H23" s="11">
        <f t="shared" si="1"/>
        <v>0</v>
      </c>
    </row>
    <row r="24" spans="1:8" ht="15.75" thickBot="1">
      <c r="A24" s="9" t="str">
        <f>Calories!A24</f>
        <v>onion</v>
      </c>
      <c r="B24" s="9">
        <f>Calories!B24</f>
        <v>0</v>
      </c>
      <c r="C24" s="9">
        <f>Calories!C24</f>
        <v>31000</v>
      </c>
      <c r="D24" s="9">
        <f>Calories!D24</f>
        <v>0</v>
      </c>
      <c r="E24" s="10">
        <v>7</v>
      </c>
      <c r="F24" s="20">
        <f>Calories!F24</f>
        <v>0.24</v>
      </c>
      <c r="G24" s="11">
        <f t="shared" si="0"/>
        <v>29.166666666666668</v>
      </c>
      <c r="H24" s="11">
        <f t="shared" si="1"/>
        <v>0</v>
      </c>
    </row>
    <row r="25" spans="1:8" ht="15.75" thickBot="1">
      <c r="A25" s="9" t="str">
        <f>Calories!A25</f>
        <v>garlic</v>
      </c>
      <c r="B25" s="9">
        <f>Calories!B25</f>
        <v>0</v>
      </c>
      <c r="C25" s="9">
        <f>Calories!C25</f>
        <v>10000</v>
      </c>
      <c r="D25" s="9">
        <f>Calories!D25</f>
        <v>0</v>
      </c>
      <c r="E25" s="10">
        <v>0.9</v>
      </c>
      <c r="F25" s="20">
        <f>Calories!F25</f>
        <v>0.24</v>
      </c>
      <c r="G25" s="11">
        <f t="shared" si="0"/>
        <v>3.7500000000000004</v>
      </c>
      <c r="H25" s="11">
        <f t="shared" si="1"/>
        <v>0</v>
      </c>
    </row>
    <row r="26" spans="1:8" ht="15.75" thickBot="1">
      <c r="A26" s="9" t="str">
        <f>Calories!A26</f>
        <v>spinach</v>
      </c>
      <c r="B26" s="9">
        <f>Calories!B26</f>
        <v>0</v>
      </c>
      <c r="C26" s="9">
        <f>Calories!C26</f>
        <v>7000</v>
      </c>
      <c r="D26" s="9">
        <f>Calories!D26</f>
        <v>0</v>
      </c>
      <c r="E26" s="10">
        <v>10</v>
      </c>
      <c r="F26" s="20">
        <f>Calories!F26</f>
        <v>0.12</v>
      </c>
      <c r="G26" s="11">
        <f t="shared" si="0"/>
        <v>83.33333333333334</v>
      </c>
      <c r="H26" s="11">
        <f t="shared" si="1"/>
        <v>0</v>
      </c>
    </row>
    <row r="27" spans="1:8" ht="15.75" thickBot="1">
      <c r="A27" s="9" t="str">
        <f>Calories!A27</f>
        <v>green beans</v>
      </c>
      <c r="B27" s="9">
        <f>Calories!B27</f>
        <v>0</v>
      </c>
      <c r="C27" s="9">
        <f>Calories!C27</f>
        <v>4000</v>
      </c>
      <c r="D27" s="9">
        <f>Calories!D27</f>
        <v>0</v>
      </c>
      <c r="E27" s="10">
        <v>12</v>
      </c>
      <c r="F27" s="20">
        <f>Calories!F27</f>
        <v>0.28</v>
      </c>
      <c r="G27" s="11">
        <f t="shared" si="0"/>
        <v>42.857142857142854</v>
      </c>
      <c r="H27" s="11">
        <f t="shared" si="1"/>
        <v>0</v>
      </c>
    </row>
    <row r="28" spans="1:8" ht="15.75" thickBot="1">
      <c r="A28" s="9" t="str">
        <f>Calories!A28</f>
        <v>cucumber</v>
      </c>
      <c r="B28" s="9">
        <f>Calories!B28</f>
        <v>0</v>
      </c>
      <c r="C28" s="9">
        <f>Calories!C28</f>
        <v>10000</v>
      </c>
      <c r="D28" s="9">
        <f>Calories!D28</f>
        <v>0</v>
      </c>
      <c r="E28" s="10">
        <v>9</v>
      </c>
      <c r="F28" s="20">
        <f>Calories!F28</f>
        <v>0.12</v>
      </c>
      <c r="G28" s="11">
        <f t="shared" si="0"/>
        <v>75</v>
      </c>
      <c r="H28" s="11">
        <f t="shared" si="1"/>
        <v>0</v>
      </c>
    </row>
    <row r="29" spans="1:8" ht="15.75" thickBot="1">
      <c r="A29" s="9" t="str">
        <f>Calories!A29</f>
        <v>parsely</v>
      </c>
      <c r="B29" s="9">
        <f>Calories!B29</f>
        <v>0</v>
      </c>
      <c r="C29" s="9">
        <f>Calories!C29</f>
        <v>4500</v>
      </c>
      <c r="D29" s="9">
        <f>Calories!D29</f>
        <v>0</v>
      </c>
      <c r="E29" s="10">
        <v>13.3</v>
      </c>
      <c r="F29" s="20">
        <f>Calories!F29</f>
        <v>0.022</v>
      </c>
      <c r="G29" s="11">
        <f t="shared" si="0"/>
        <v>604.5454545454546</v>
      </c>
      <c r="H29" s="11">
        <f t="shared" si="1"/>
        <v>0</v>
      </c>
    </row>
    <row r="30" spans="1:8" ht="15.75" thickBot="1">
      <c r="A30" s="9" t="str">
        <f>Calories!A30</f>
        <v>asparagus</v>
      </c>
      <c r="B30" s="9">
        <f>Calories!B30</f>
        <v>0</v>
      </c>
      <c r="C30" s="9">
        <f>Calories!C30</f>
        <v>9000</v>
      </c>
      <c r="D30" s="9">
        <f>Calories!D30</f>
        <v>0</v>
      </c>
      <c r="E30" s="10"/>
      <c r="F30" s="20">
        <f>Calories!F30</f>
        <v>1</v>
      </c>
      <c r="G30" s="11">
        <f t="shared" si="0"/>
        <v>0</v>
      </c>
      <c r="H30" s="11">
        <f t="shared" si="1"/>
        <v>0</v>
      </c>
    </row>
    <row r="31" spans="1:8" ht="15.75" thickBot="1">
      <c r="A31" s="9" t="str">
        <f>Calories!A31</f>
        <v>cabbage</v>
      </c>
      <c r="B31" s="9">
        <f>Calories!B31</f>
        <v>0</v>
      </c>
      <c r="C31" s="9">
        <f>Calories!C31</f>
        <v>23000</v>
      </c>
      <c r="D31" s="9">
        <f>Calories!D31</f>
        <v>0</v>
      </c>
      <c r="E31" s="10">
        <v>22.5</v>
      </c>
      <c r="F31" s="20">
        <f>Calories!F31</f>
        <v>0.12</v>
      </c>
      <c r="G31" s="11">
        <f t="shared" si="0"/>
        <v>187.5</v>
      </c>
      <c r="H31" s="11">
        <f t="shared" si="1"/>
        <v>0</v>
      </c>
    </row>
    <row r="32" spans="1:8" ht="15.75" thickBot="1">
      <c r="A32" s="9" t="str">
        <f>Calories!A32</f>
        <v>lettuce</v>
      </c>
      <c r="B32" s="9">
        <f>Calories!B32</f>
        <v>0</v>
      </c>
      <c r="C32" s="9">
        <f>Calories!C32</f>
        <v>23000</v>
      </c>
      <c r="D32" s="9">
        <f>Calories!D32</f>
        <v>0</v>
      </c>
      <c r="E32" s="10"/>
      <c r="F32" s="20">
        <f>Calories!F32</f>
        <v>0.12</v>
      </c>
      <c r="G32" s="11">
        <f t="shared" si="0"/>
        <v>0</v>
      </c>
      <c r="H32" s="11">
        <f t="shared" si="1"/>
        <v>0</v>
      </c>
    </row>
    <row r="33" spans="1:8" ht="15.75" thickBot="1">
      <c r="A33" s="9" t="str">
        <f>Calories!A33</f>
        <v>celery</v>
      </c>
      <c r="B33" s="9">
        <f>Calories!B33</f>
        <v>0</v>
      </c>
      <c r="C33" s="9">
        <f>Calories!C33</f>
        <v>10000</v>
      </c>
      <c r="D33" s="9">
        <f>Calories!D33</f>
        <v>0</v>
      </c>
      <c r="E33" s="10"/>
      <c r="F33" s="20">
        <f>Calories!F33</f>
        <v>1</v>
      </c>
      <c r="G33" s="11">
        <f t="shared" si="0"/>
        <v>0</v>
      </c>
      <c r="H33" s="11">
        <f t="shared" si="1"/>
        <v>0</v>
      </c>
    </row>
    <row r="34" spans="1:8" ht="15.75" thickBot="1">
      <c r="A34" s="9" t="str">
        <f>Calories!A34</f>
        <v>broccoli</v>
      </c>
      <c r="B34" s="9">
        <f>Calories!B34</f>
        <v>0</v>
      </c>
      <c r="C34" s="9">
        <f>Calories!C34</f>
        <v>8500</v>
      </c>
      <c r="D34" s="9">
        <f>Calories!D34</f>
        <v>0</v>
      </c>
      <c r="E34" s="10"/>
      <c r="F34" s="20">
        <f>Calories!F34</f>
        <v>0.19</v>
      </c>
      <c r="G34" s="11">
        <f t="shared" si="0"/>
        <v>0</v>
      </c>
      <c r="H34" s="11">
        <f t="shared" si="1"/>
        <v>0</v>
      </c>
    </row>
    <row r="35" spans="1:8" ht="15.75" thickBot="1">
      <c r="A35" s="9" t="str">
        <f>Calories!A35</f>
        <v>carrots</v>
      </c>
      <c r="B35" s="9">
        <f>Calories!B35</f>
        <v>0</v>
      </c>
      <c r="C35" s="9">
        <f>Calories!C35</f>
        <v>28000</v>
      </c>
      <c r="D35" s="9">
        <f>Calories!D35</f>
        <v>0</v>
      </c>
      <c r="E35" s="10">
        <v>6.5</v>
      </c>
      <c r="F35" s="20">
        <f>Calories!F35</f>
        <v>0.24</v>
      </c>
      <c r="G35" s="11">
        <f t="shared" si="0"/>
        <v>27.083333333333336</v>
      </c>
      <c r="H35" s="11">
        <f t="shared" si="1"/>
        <v>0</v>
      </c>
    </row>
    <row r="36" spans="1:8" ht="15.75" thickBot="1">
      <c r="A36" s="9" t="str">
        <f>Calories!A36</f>
        <v>beets</v>
      </c>
      <c r="B36" s="9">
        <f>Calories!B36</f>
        <v>0</v>
      </c>
      <c r="C36" s="9">
        <f>Calories!C36</f>
        <v>30000</v>
      </c>
      <c r="D36" s="9">
        <f>Calories!D36</f>
        <v>0</v>
      </c>
      <c r="E36" s="22">
        <v>6</v>
      </c>
      <c r="F36" s="20">
        <f>Calories!F36</f>
        <v>0.37</v>
      </c>
      <c r="G36" s="11">
        <f t="shared" si="0"/>
        <v>16.216216216216218</v>
      </c>
      <c r="H36" s="11">
        <f t="shared" si="1"/>
        <v>0</v>
      </c>
    </row>
    <row r="37" spans="1:8" ht="15.75" thickBot="1">
      <c r="A37" s="35" t="s">
        <v>30</v>
      </c>
      <c r="B37" s="36"/>
      <c r="C37" s="37"/>
      <c r="D37" s="44" t="s">
        <v>31</v>
      </c>
      <c r="E37" s="45"/>
      <c r="F37" s="45"/>
      <c r="G37" s="46"/>
      <c r="H37" s="13">
        <f>SUM(H3:H36)</f>
        <v>0</v>
      </c>
    </row>
    <row r="38" spans="1:8" ht="15.75" thickBot="1">
      <c r="A38" s="38"/>
      <c r="B38" s="39"/>
      <c r="C38" s="40"/>
      <c r="D38" s="44" t="s">
        <v>32</v>
      </c>
      <c r="E38" s="45"/>
      <c r="F38" s="45"/>
      <c r="G38" s="46"/>
      <c r="H38" s="4">
        <v>200</v>
      </c>
    </row>
    <row r="39" spans="1:8" ht="15.75" thickBot="1">
      <c r="A39" s="41"/>
      <c r="B39" s="42"/>
      <c r="C39" s="43"/>
      <c r="D39" s="44" t="s">
        <v>33</v>
      </c>
      <c r="E39" s="45"/>
      <c r="F39" s="45"/>
      <c r="G39" s="46"/>
      <c r="H39" s="13">
        <f>H37-H38</f>
        <v>-200</v>
      </c>
    </row>
  </sheetData>
  <sheetProtection/>
  <mergeCells count="4">
    <mergeCell ref="A37:C39"/>
    <mergeCell ref="D37:G37"/>
    <mergeCell ref="D38:G38"/>
    <mergeCell ref="D39:G39"/>
  </mergeCells>
  <printOptions/>
  <pageMargins left="0.75" right="0.75" top="1" bottom="1" header="0.5" footer="0.5"/>
  <pageSetup horizontalDpi="300" verticalDpi="3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60" zoomScalePageLayoutView="0" workbookViewId="0" topLeftCell="A3">
      <selection activeCell="H39" sqref="H39"/>
    </sheetView>
  </sheetViews>
  <sheetFormatPr defaultColWidth="9.140625" defaultRowHeight="12.75"/>
  <cols>
    <col min="1" max="8" width="16.7109375" style="0" customWidth="1"/>
  </cols>
  <sheetData>
    <row r="1" spans="1:8" ht="15.75" thickBo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30.75" thickBot="1">
      <c r="A2" s="3" t="s">
        <v>8</v>
      </c>
      <c r="B2" s="4" t="s">
        <v>9</v>
      </c>
      <c r="C2" s="4" t="s">
        <v>10</v>
      </c>
      <c r="D2" s="4" t="s">
        <v>11</v>
      </c>
      <c r="E2" s="4" t="s">
        <v>34</v>
      </c>
      <c r="F2" s="4" t="s">
        <v>13</v>
      </c>
      <c r="G2" s="4" t="s">
        <v>35</v>
      </c>
      <c r="H2" s="4" t="s">
        <v>36</v>
      </c>
    </row>
    <row r="3" spans="1:8" ht="15.75" thickBot="1">
      <c r="A3" s="9" t="str">
        <f>Calories!A3</f>
        <v>eggs</v>
      </c>
      <c r="B3" s="9">
        <f>Calories!B3</f>
        <v>0</v>
      </c>
      <c r="C3" s="9" t="str">
        <f>Calories!C3</f>
        <v>(eggs per day)</v>
      </c>
      <c r="D3" s="9" t="str">
        <f>Calories!D3</f>
        <v>NA</v>
      </c>
      <c r="E3" s="22">
        <v>22</v>
      </c>
      <c r="F3" s="9" t="str">
        <f>Calories!F3</f>
        <v>1 egg</v>
      </c>
      <c r="G3" s="11" t="s">
        <v>16</v>
      </c>
      <c r="H3" s="11">
        <f>E3*B3</f>
        <v>0</v>
      </c>
    </row>
    <row r="4" spans="1:8" ht="15.75" thickBot="1">
      <c r="A4" s="9" t="str">
        <f>Calories!A4</f>
        <v>poultry</v>
      </c>
      <c r="B4" s="9">
        <f>Calories!B4</f>
        <v>0</v>
      </c>
      <c r="C4" s="9" t="str">
        <f>Calories!C4</f>
        <v>Birds X 5#/bird</v>
      </c>
      <c r="D4" s="9">
        <f>Calories!D4</f>
        <v>0</v>
      </c>
      <c r="E4" s="22">
        <v>6</v>
      </c>
      <c r="F4" s="20">
        <f>Calories!F4</f>
        <v>0.18</v>
      </c>
      <c r="G4" s="11">
        <f>E4/F4</f>
        <v>33.333333333333336</v>
      </c>
      <c r="H4" s="11">
        <f>G4*D4/365</f>
        <v>0</v>
      </c>
    </row>
    <row r="5" spans="1:8" ht="15.75" thickBot="1">
      <c r="A5" s="9" t="str">
        <f>Calories!A5</f>
        <v>potatoes</v>
      </c>
      <c r="B5" s="9">
        <f>Calories!B5</f>
        <v>0</v>
      </c>
      <c r="C5" s="9">
        <f>Calories!C5</f>
        <v>18000</v>
      </c>
      <c r="D5" s="9">
        <f>Calories!D5</f>
        <v>0</v>
      </c>
      <c r="E5" s="22">
        <v>57</v>
      </c>
      <c r="F5" s="20">
        <f>Calories!F5</f>
        <v>0.44</v>
      </c>
      <c r="G5" s="11">
        <f aca="true" t="shared" si="0" ref="G5:G36">E5/F5</f>
        <v>129.54545454545453</v>
      </c>
      <c r="H5" s="11">
        <f aca="true" t="shared" si="1" ref="H5:H36">G5*D5/365</f>
        <v>0</v>
      </c>
    </row>
    <row r="6" spans="1:8" ht="15.75" thickBot="1">
      <c r="A6" s="9" t="str">
        <f>Calories!A6</f>
        <v>corn</v>
      </c>
      <c r="B6" s="9">
        <f>Calories!B6</f>
        <v>0</v>
      </c>
      <c r="C6" s="9">
        <f>Calories!C6</f>
        <v>6000</v>
      </c>
      <c r="D6" s="9">
        <f>Calories!D6</f>
        <v>0</v>
      </c>
      <c r="E6" s="22">
        <v>31</v>
      </c>
      <c r="F6" s="20">
        <f>Calories!F6</f>
        <v>0.27</v>
      </c>
      <c r="G6" s="11">
        <f t="shared" si="0"/>
        <v>114.81481481481481</v>
      </c>
      <c r="H6" s="11">
        <f t="shared" si="1"/>
        <v>0</v>
      </c>
    </row>
    <row r="7" spans="1:8" ht="15.75" thickBot="1">
      <c r="A7" s="9" t="str">
        <f>Calories!A7</f>
        <v>wheat</v>
      </c>
      <c r="B7" s="9">
        <f>Calories!B7</f>
        <v>0</v>
      </c>
      <c r="C7" s="9">
        <f>Calories!C7</f>
        <v>4650</v>
      </c>
      <c r="D7" s="9">
        <f>Calories!D7</f>
        <v>0</v>
      </c>
      <c r="E7" s="22">
        <v>53</v>
      </c>
      <c r="F7" s="20">
        <f>Calories!F7</f>
        <v>0.27</v>
      </c>
      <c r="G7" s="11">
        <f t="shared" si="0"/>
        <v>196.29629629629628</v>
      </c>
      <c r="H7" s="11">
        <f t="shared" si="1"/>
        <v>0</v>
      </c>
    </row>
    <row r="8" spans="1:8" ht="15.75" thickBot="1">
      <c r="A8" s="9" t="str">
        <f>Calories!A8</f>
        <v>oats</v>
      </c>
      <c r="B8" s="9">
        <f>Calories!B8</f>
        <v>0</v>
      </c>
      <c r="C8" s="9">
        <f>Calories!C8</f>
        <v>4650</v>
      </c>
      <c r="D8" s="9">
        <f>Calories!D8</f>
        <v>0</v>
      </c>
      <c r="E8" s="22">
        <v>53</v>
      </c>
      <c r="F8" s="20">
        <f>Calories!F8</f>
        <v>0.27</v>
      </c>
      <c r="G8" s="11">
        <f t="shared" si="0"/>
        <v>196.29629629629628</v>
      </c>
      <c r="H8" s="11">
        <f t="shared" si="1"/>
        <v>0</v>
      </c>
    </row>
    <row r="9" spans="1:8" ht="15.75" thickBot="1">
      <c r="A9" s="9" t="str">
        <f>Calories!A9</f>
        <v>barley</v>
      </c>
      <c r="B9" s="9">
        <f>Calories!B9</f>
        <v>0</v>
      </c>
      <c r="C9" s="9">
        <f>Calories!C9</f>
        <v>4650</v>
      </c>
      <c r="D9" s="9">
        <f>Calories!D9</f>
        <v>0</v>
      </c>
      <c r="E9" s="22">
        <v>13</v>
      </c>
      <c r="F9" s="20">
        <f>Calories!F9</f>
        <v>0.27</v>
      </c>
      <c r="G9" s="11">
        <f t="shared" si="0"/>
        <v>48.148148148148145</v>
      </c>
      <c r="H9" s="11">
        <f t="shared" si="1"/>
        <v>0</v>
      </c>
    </row>
    <row r="10" spans="1:8" ht="15.75" thickBot="1">
      <c r="A10" s="9" t="str">
        <f>Calories!A10</f>
        <v>dry beans</v>
      </c>
      <c r="B10" s="9">
        <f>Calories!B10</f>
        <v>0</v>
      </c>
      <c r="C10" s="9">
        <f>Calories!C10</f>
        <v>2000</v>
      </c>
      <c r="D10" s="9">
        <f>Calories!D10</f>
        <v>0</v>
      </c>
      <c r="E10" s="22">
        <v>255</v>
      </c>
      <c r="F10" s="20">
        <f>Calories!F10</f>
        <v>0.39</v>
      </c>
      <c r="G10" s="11">
        <f t="shared" si="0"/>
        <v>653.8461538461538</v>
      </c>
      <c r="H10" s="11">
        <f t="shared" si="1"/>
        <v>0</v>
      </c>
    </row>
    <row r="11" spans="1:8" ht="15.75" thickBot="1">
      <c r="A11" s="9" t="str">
        <f>Calories!A11</f>
        <v>dry peas</v>
      </c>
      <c r="B11" s="9">
        <f>Calories!B11</f>
        <v>0</v>
      </c>
      <c r="C11" s="9">
        <f>Calories!C11</f>
        <v>1818</v>
      </c>
      <c r="D11" s="9">
        <f>Calories!D11</f>
        <v>0</v>
      </c>
      <c r="E11" s="22">
        <v>255</v>
      </c>
      <c r="F11" s="20">
        <f>Calories!F11</f>
        <v>0.35</v>
      </c>
      <c r="G11" s="11">
        <f t="shared" si="0"/>
        <v>728.5714285714287</v>
      </c>
      <c r="H11" s="11">
        <f t="shared" si="1"/>
        <v>0</v>
      </c>
    </row>
    <row r="12" spans="1:8" ht="30.75" thickBot="1">
      <c r="A12" s="9" t="str">
        <f>Calories!A12</f>
        <v>sunflower seeds</v>
      </c>
      <c r="B12" s="9">
        <f>Calories!B12</f>
        <v>0</v>
      </c>
      <c r="C12" s="9">
        <f>Calories!C12</f>
        <v>2000</v>
      </c>
      <c r="D12" s="9">
        <f>Calories!D12</f>
        <v>0</v>
      </c>
      <c r="E12" s="22">
        <v>76</v>
      </c>
      <c r="F12" s="20">
        <f>Calories!F12</f>
        <v>0.06</v>
      </c>
      <c r="G12" s="11">
        <f t="shared" si="0"/>
        <v>1266.6666666666667</v>
      </c>
      <c r="H12" s="11">
        <f t="shared" si="1"/>
        <v>0</v>
      </c>
    </row>
    <row r="13" spans="1:8" ht="15.75" thickBot="1">
      <c r="A13" s="9" t="str">
        <f>Calories!A13</f>
        <v>soy beans</v>
      </c>
      <c r="B13" s="9">
        <f>Calories!B13</f>
        <v>0</v>
      </c>
      <c r="C13" s="9">
        <f>Calories!C13</f>
        <v>2000</v>
      </c>
      <c r="D13" s="9">
        <f>Calories!D13</f>
        <v>0</v>
      </c>
      <c r="E13" s="22">
        <v>255</v>
      </c>
      <c r="F13" s="20">
        <f>Calories!F13</f>
        <v>0.35</v>
      </c>
      <c r="G13" s="11">
        <f t="shared" si="0"/>
        <v>728.5714285714287</v>
      </c>
      <c r="H13" s="11">
        <f t="shared" si="1"/>
        <v>0</v>
      </c>
    </row>
    <row r="14" spans="1:8" ht="15.75" thickBot="1">
      <c r="A14" s="9" t="str">
        <f>Calories!A14</f>
        <v>peanuts</v>
      </c>
      <c r="B14" s="9">
        <f>Calories!B14</f>
        <v>0</v>
      </c>
      <c r="C14" s="9">
        <f>Calories!C14</f>
        <v>2400</v>
      </c>
      <c r="D14" s="9">
        <f>Calories!D14</f>
        <v>0</v>
      </c>
      <c r="E14" s="22">
        <v>41</v>
      </c>
      <c r="F14" s="20">
        <f>Calories!F14</f>
        <v>0.06</v>
      </c>
      <c r="G14" s="11">
        <f t="shared" si="0"/>
        <v>683.3333333333334</v>
      </c>
      <c r="H14" s="11">
        <f t="shared" si="1"/>
        <v>0</v>
      </c>
    </row>
    <row r="15" spans="1:8" ht="15.75" thickBot="1">
      <c r="A15" s="9" t="str">
        <f>Calories!A15</f>
        <v>lima beans</v>
      </c>
      <c r="B15" s="9">
        <f>Calories!B15</f>
        <v>0</v>
      </c>
      <c r="C15" s="9">
        <f>Calories!C15</f>
        <v>2000</v>
      </c>
      <c r="D15" s="9">
        <f>Calories!D15</f>
        <v>0</v>
      </c>
      <c r="E15" s="22">
        <v>255</v>
      </c>
      <c r="F15" s="20">
        <f>Calories!F15</f>
        <v>0.35</v>
      </c>
      <c r="G15" s="11">
        <f t="shared" si="0"/>
        <v>728.5714285714287</v>
      </c>
      <c r="H15" s="11">
        <f t="shared" si="1"/>
        <v>0</v>
      </c>
    </row>
    <row r="16" spans="1:8" ht="15.75" thickBot="1">
      <c r="A16" s="9" t="str">
        <f>Calories!A16</f>
        <v>tree nuts</v>
      </c>
      <c r="B16" s="9">
        <f>Calories!B16</f>
        <v>0</v>
      </c>
      <c r="C16" s="9">
        <f>Calories!C16</f>
        <v>1500</v>
      </c>
      <c r="D16" s="9">
        <f>Calories!D16</f>
        <v>0</v>
      </c>
      <c r="E16" s="10">
        <v>76</v>
      </c>
      <c r="F16" s="20">
        <f>Calories!F16</f>
        <v>0.06</v>
      </c>
      <c r="G16" s="11">
        <f t="shared" si="0"/>
        <v>1266.6666666666667</v>
      </c>
      <c r="H16" s="11">
        <f t="shared" si="1"/>
        <v>0</v>
      </c>
    </row>
    <row r="17" spans="1:8" ht="15.75" thickBot="1">
      <c r="A17" s="9" t="str">
        <f>Calories!A17</f>
        <v>apples</v>
      </c>
      <c r="B17" s="9">
        <f>Calories!B17</f>
        <v>0</v>
      </c>
      <c r="C17" s="9">
        <f>Calories!C17</f>
        <v>20000</v>
      </c>
      <c r="D17" s="9">
        <f>Calories!D17</f>
        <v>0</v>
      </c>
      <c r="E17" s="10">
        <v>4</v>
      </c>
      <c r="F17" s="20">
        <f>Calories!F17</f>
        <v>0.3</v>
      </c>
      <c r="G17" s="11">
        <f t="shared" si="0"/>
        <v>13.333333333333334</v>
      </c>
      <c r="H17" s="11">
        <f t="shared" si="1"/>
        <v>0</v>
      </c>
    </row>
    <row r="18" spans="1:8" ht="15.75" thickBot="1">
      <c r="A18" s="9" t="str">
        <f>Calories!A18</f>
        <v>strawberries</v>
      </c>
      <c r="B18" s="9">
        <f>Calories!B18</f>
        <v>0</v>
      </c>
      <c r="C18" s="9">
        <f>Calories!C18</f>
        <v>29000</v>
      </c>
      <c r="D18" s="9">
        <f>Calories!D18</f>
        <v>0</v>
      </c>
      <c r="E18" s="10">
        <v>40</v>
      </c>
      <c r="F18" s="20">
        <f>Calories!F18</f>
        <v>0.37</v>
      </c>
      <c r="G18" s="11">
        <f t="shared" si="0"/>
        <v>108.10810810810811</v>
      </c>
      <c r="H18" s="11">
        <f t="shared" si="1"/>
        <v>0</v>
      </c>
    </row>
    <row r="19" spans="1:8" ht="15.75" thickBot="1">
      <c r="A19" s="9" t="str">
        <f>Calories!A19</f>
        <v>tomatoes</v>
      </c>
      <c r="B19" s="9">
        <f>Calories!B19</f>
        <v>0</v>
      </c>
      <c r="C19" s="9">
        <f>Calories!C19</f>
        <v>17600</v>
      </c>
      <c r="D19" s="9">
        <f>Calories!D19</f>
        <v>0</v>
      </c>
      <c r="E19" s="10">
        <v>18</v>
      </c>
      <c r="F19" s="20">
        <f>Calories!F19</f>
        <v>0.27</v>
      </c>
      <c r="G19" s="11">
        <f t="shared" si="0"/>
        <v>66.66666666666666</v>
      </c>
      <c r="H19" s="11">
        <f t="shared" si="1"/>
        <v>0</v>
      </c>
    </row>
    <row r="20" spans="1:8" ht="15.75" thickBot="1">
      <c r="A20" s="9" t="str">
        <f>Calories!A20</f>
        <v>peppers</v>
      </c>
      <c r="B20" s="9">
        <f>Calories!B20</f>
        <v>0</v>
      </c>
      <c r="C20" s="9">
        <f>Calories!C20</f>
        <v>3000</v>
      </c>
      <c r="D20" s="9">
        <f>Calories!D20</f>
        <v>0</v>
      </c>
      <c r="E20" s="10"/>
      <c r="F20" s="20">
        <f>Calories!F20</f>
        <v>0.02</v>
      </c>
      <c r="G20" s="11">
        <f t="shared" si="0"/>
        <v>0</v>
      </c>
      <c r="H20" s="11">
        <f t="shared" si="1"/>
        <v>0</v>
      </c>
    </row>
    <row r="21" spans="1:8" ht="15.75" thickBot="1">
      <c r="A21" s="9" t="str">
        <f>Calories!A21</f>
        <v>peaches</v>
      </c>
      <c r="B21" s="9">
        <f>Calories!B21</f>
        <v>0</v>
      </c>
      <c r="C21" s="9">
        <f>Calories!C21</f>
        <v>20000</v>
      </c>
      <c r="D21" s="9">
        <f>Calories!D21</f>
        <v>0</v>
      </c>
      <c r="E21" s="10"/>
      <c r="F21" s="20">
        <f>Calories!F21</f>
        <v>0.37</v>
      </c>
      <c r="G21" s="11">
        <f t="shared" si="0"/>
        <v>0</v>
      </c>
      <c r="H21" s="11">
        <f t="shared" si="1"/>
        <v>0</v>
      </c>
    </row>
    <row r="22" spans="1:8" ht="15.75" thickBot="1">
      <c r="A22" s="9" t="str">
        <f>Calories!A22</f>
        <v>blueberries</v>
      </c>
      <c r="B22" s="9">
        <f>Calories!B22</f>
        <v>0</v>
      </c>
      <c r="C22" s="9">
        <f>Calories!C22</f>
        <v>6000</v>
      </c>
      <c r="D22" s="9">
        <f>Calories!D22</f>
        <v>0</v>
      </c>
      <c r="E22" s="10"/>
      <c r="F22" s="20">
        <f>Calories!F22</f>
        <v>0.32</v>
      </c>
      <c r="G22" s="11">
        <f t="shared" si="0"/>
        <v>0</v>
      </c>
      <c r="H22" s="11">
        <f t="shared" si="1"/>
        <v>0</v>
      </c>
    </row>
    <row r="23" spans="1:8" ht="15.75" thickBot="1">
      <c r="A23" s="9" t="str">
        <f>Calories!A23</f>
        <v>winter squash</v>
      </c>
      <c r="B23" s="9">
        <f>Calories!B23</f>
        <v>0</v>
      </c>
      <c r="C23" s="9">
        <f>Calories!C23</f>
        <v>24000</v>
      </c>
      <c r="D23" s="9">
        <f>Calories!D23</f>
        <v>0</v>
      </c>
      <c r="E23" s="10"/>
      <c r="F23" s="20">
        <f>Calories!F23</f>
        <v>0.45</v>
      </c>
      <c r="G23" s="11">
        <f t="shared" si="0"/>
        <v>0</v>
      </c>
      <c r="H23" s="11">
        <f t="shared" si="1"/>
        <v>0</v>
      </c>
    </row>
    <row r="24" spans="1:8" ht="15.75" thickBot="1">
      <c r="A24" s="9" t="str">
        <f>Calories!A24</f>
        <v>onion</v>
      </c>
      <c r="B24" s="9">
        <f>Calories!B24</f>
        <v>0</v>
      </c>
      <c r="C24" s="9">
        <f>Calories!C24</f>
        <v>31000</v>
      </c>
      <c r="D24" s="9">
        <f>Calories!D24</f>
        <v>0</v>
      </c>
      <c r="E24" s="10">
        <v>3</v>
      </c>
      <c r="F24" s="20">
        <f>Calories!F24</f>
        <v>0.24</v>
      </c>
      <c r="G24" s="11">
        <f t="shared" si="0"/>
        <v>12.5</v>
      </c>
      <c r="H24" s="11">
        <f t="shared" si="1"/>
        <v>0</v>
      </c>
    </row>
    <row r="25" spans="1:8" ht="15.75" thickBot="1">
      <c r="A25" s="9" t="str">
        <f>Calories!A25</f>
        <v>garlic</v>
      </c>
      <c r="B25" s="9">
        <f>Calories!B25</f>
        <v>0</v>
      </c>
      <c r="C25" s="9">
        <f>Calories!C25</f>
        <v>10000</v>
      </c>
      <c r="D25" s="9">
        <f>Calories!D25</f>
        <v>0</v>
      </c>
      <c r="E25" s="10">
        <v>0</v>
      </c>
      <c r="F25" s="20">
        <f>Calories!F25</f>
        <v>0.24</v>
      </c>
      <c r="G25" s="11">
        <f t="shared" si="0"/>
        <v>0</v>
      </c>
      <c r="H25" s="11">
        <f t="shared" si="1"/>
        <v>0</v>
      </c>
    </row>
    <row r="26" spans="1:8" ht="15.75" thickBot="1">
      <c r="A26" s="9" t="str">
        <f>Calories!A26</f>
        <v>spinach</v>
      </c>
      <c r="B26" s="9">
        <f>Calories!B26</f>
        <v>0</v>
      </c>
      <c r="C26" s="9">
        <f>Calories!C26</f>
        <v>7000</v>
      </c>
      <c r="D26" s="9">
        <f>Calories!D26</f>
        <v>0</v>
      </c>
      <c r="E26" s="10">
        <v>76</v>
      </c>
      <c r="F26" s="20">
        <f>Calories!F26</f>
        <v>0.12</v>
      </c>
      <c r="G26" s="11">
        <f t="shared" si="0"/>
        <v>633.3333333333334</v>
      </c>
      <c r="H26" s="11">
        <f t="shared" si="1"/>
        <v>0</v>
      </c>
    </row>
    <row r="27" spans="1:8" ht="15.75" thickBot="1">
      <c r="A27" s="9" t="str">
        <f>Calories!A27</f>
        <v>green beans</v>
      </c>
      <c r="B27" s="9">
        <f>Calories!B27</f>
        <v>0</v>
      </c>
      <c r="C27" s="9">
        <f>Calories!C27</f>
        <v>4000</v>
      </c>
      <c r="D27" s="9">
        <f>Calories!D27</f>
        <v>0</v>
      </c>
      <c r="E27" s="10">
        <v>41</v>
      </c>
      <c r="F27" s="20">
        <f>Calories!F27</f>
        <v>0.28</v>
      </c>
      <c r="G27" s="11">
        <f t="shared" si="0"/>
        <v>146.42857142857142</v>
      </c>
      <c r="H27" s="11">
        <f t="shared" si="1"/>
        <v>0</v>
      </c>
    </row>
    <row r="28" spans="1:8" ht="15.75" thickBot="1">
      <c r="A28" s="9" t="str">
        <f>Calories!A28</f>
        <v>cucumber</v>
      </c>
      <c r="B28" s="9">
        <f>Calories!B28</f>
        <v>0</v>
      </c>
      <c r="C28" s="9">
        <f>Calories!C28</f>
        <v>10000</v>
      </c>
      <c r="D28" s="9">
        <f>Calories!D28</f>
        <v>0</v>
      </c>
      <c r="E28" s="10">
        <v>15</v>
      </c>
      <c r="F28" s="20">
        <f>Calories!F28</f>
        <v>0.12</v>
      </c>
      <c r="G28" s="11">
        <f t="shared" si="0"/>
        <v>125</v>
      </c>
      <c r="H28" s="11">
        <f t="shared" si="1"/>
        <v>0</v>
      </c>
    </row>
    <row r="29" spans="1:8" ht="15.75" thickBot="1">
      <c r="A29" s="9" t="str">
        <f>Calories!A29</f>
        <v>parsely</v>
      </c>
      <c r="B29" s="9">
        <f>Calories!B29</f>
        <v>0</v>
      </c>
      <c r="C29" s="9">
        <f>Calories!C29</f>
        <v>4500</v>
      </c>
      <c r="D29" s="9">
        <f>Calories!D29</f>
        <v>0</v>
      </c>
      <c r="E29" s="10">
        <v>15</v>
      </c>
      <c r="F29" s="20">
        <f>Calories!F29</f>
        <v>0.022</v>
      </c>
      <c r="G29" s="11">
        <f t="shared" si="0"/>
        <v>681.8181818181819</v>
      </c>
      <c r="H29" s="11">
        <f t="shared" si="1"/>
        <v>0</v>
      </c>
    </row>
    <row r="30" spans="1:8" ht="15.75" thickBot="1">
      <c r="A30" s="9" t="str">
        <f>Calories!A30</f>
        <v>asparagus</v>
      </c>
      <c r="B30" s="9">
        <f>Calories!B30</f>
        <v>0</v>
      </c>
      <c r="C30" s="9">
        <f>Calories!C30</f>
        <v>9000</v>
      </c>
      <c r="D30" s="9">
        <f>Calories!D30</f>
        <v>0</v>
      </c>
      <c r="E30" s="10"/>
      <c r="F30" s="20">
        <f>Calories!F30</f>
        <v>1</v>
      </c>
      <c r="G30" s="11">
        <f t="shared" si="0"/>
        <v>0</v>
      </c>
      <c r="H30" s="11">
        <f t="shared" si="1"/>
        <v>0</v>
      </c>
    </row>
    <row r="31" spans="1:8" ht="15.75" thickBot="1">
      <c r="A31" s="9" t="str">
        <f>Calories!A31</f>
        <v>cabbage</v>
      </c>
      <c r="B31" s="9">
        <f>Calories!B31</f>
        <v>0</v>
      </c>
      <c r="C31" s="9">
        <f>Calories!C31</f>
        <v>23000</v>
      </c>
      <c r="D31" s="9">
        <f>Calories!D31</f>
        <v>0</v>
      </c>
      <c r="E31" s="10">
        <v>76</v>
      </c>
      <c r="F31" s="20">
        <f>Calories!F31</f>
        <v>0.12</v>
      </c>
      <c r="G31" s="11">
        <f t="shared" si="0"/>
        <v>633.3333333333334</v>
      </c>
      <c r="H31" s="11">
        <f t="shared" si="1"/>
        <v>0</v>
      </c>
    </row>
    <row r="32" spans="1:8" ht="15.75" thickBot="1">
      <c r="A32" s="9" t="str">
        <f>Calories!A32</f>
        <v>lettuce</v>
      </c>
      <c r="B32" s="9">
        <f>Calories!B32</f>
        <v>0</v>
      </c>
      <c r="C32" s="9">
        <f>Calories!C32</f>
        <v>23000</v>
      </c>
      <c r="D32" s="9">
        <f>Calories!D32</f>
        <v>0</v>
      </c>
      <c r="E32" s="10"/>
      <c r="F32" s="20">
        <f>Calories!F32</f>
        <v>0.12</v>
      </c>
      <c r="G32" s="11">
        <f t="shared" si="0"/>
        <v>0</v>
      </c>
      <c r="H32" s="11">
        <f t="shared" si="1"/>
        <v>0</v>
      </c>
    </row>
    <row r="33" spans="1:8" ht="15.75" thickBot="1">
      <c r="A33" s="9" t="str">
        <f>Calories!A33</f>
        <v>celery</v>
      </c>
      <c r="B33" s="9">
        <f>Calories!B33</f>
        <v>0</v>
      </c>
      <c r="C33" s="9">
        <f>Calories!C33</f>
        <v>10000</v>
      </c>
      <c r="D33" s="9">
        <f>Calories!D33</f>
        <v>0</v>
      </c>
      <c r="E33" s="10"/>
      <c r="F33" s="20">
        <f>Calories!F33</f>
        <v>1</v>
      </c>
      <c r="G33" s="11">
        <f t="shared" si="0"/>
        <v>0</v>
      </c>
      <c r="H33" s="11">
        <f t="shared" si="1"/>
        <v>0</v>
      </c>
    </row>
    <row r="34" spans="1:8" ht="15.75" thickBot="1">
      <c r="A34" s="9" t="str">
        <f>Calories!A34</f>
        <v>broccoli</v>
      </c>
      <c r="B34" s="9">
        <f>Calories!B34</f>
        <v>0</v>
      </c>
      <c r="C34" s="9">
        <f>Calories!C34</f>
        <v>8500</v>
      </c>
      <c r="D34" s="9">
        <f>Calories!D34</f>
        <v>0</v>
      </c>
      <c r="E34" s="10"/>
      <c r="F34" s="20">
        <f>Calories!F34</f>
        <v>0.19</v>
      </c>
      <c r="G34" s="11">
        <f t="shared" si="0"/>
        <v>0</v>
      </c>
      <c r="H34" s="11">
        <f t="shared" si="1"/>
        <v>0</v>
      </c>
    </row>
    <row r="35" spans="1:8" ht="15.75" thickBot="1">
      <c r="A35" s="9" t="str">
        <f>Calories!A35</f>
        <v>carrots</v>
      </c>
      <c r="B35" s="9">
        <f>Calories!B35</f>
        <v>0</v>
      </c>
      <c r="C35" s="9">
        <f>Calories!C35</f>
        <v>28000</v>
      </c>
      <c r="D35" s="9">
        <f>Calories!D35</f>
        <v>0</v>
      </c>
      <c r="E35" s="10">
        <v>21</v>
      </c>
      <c r="F35" s="20">
        <f>Calories!F35</f>
        <v>0.24</v>
      </c>
      <c r="G35" s="11">
        <f t="shared" si="0"/>
        <v>87.5</v>
      </c>
      <c r="H35" s="11">
        <f t="shared" si="1"/>
        <v>0</v>
      </c>
    </row>
    <row r="36" spans="1:8" ht="15.75" thickBot="1">
      <c r="A36" s="9" t="str">
        <f>Calories!A36</f>
        <v>beets</v>
      </c>
      <c r="B36" s="9">
        <f>Calories!B36</f>
        <v>0</v>
      </c>
      <c r="C36" s="9">
        <f>Calories!C36</f>
        <v>30000</v>
      </c>
      <c r="D36" s="9">
        <f>Calories!D36</f>
        <v>0</v>
      </c>
      <c r="E36" s="22">
        <v>51</v>
      </c>
      <c r="F36" s="20">
        <f>Calories!F36</f>
        <v>0.37</v>
      </c>
      <c r="G36" s="11">
        <f t="shared" si="0"/>
        <v>137.83783783783784</v>
      </c>
      <c r="H36" s="11">
        <f t="shared" si="1"/>
        <v>0</v>
      </c>
    </row>
    <row r="37" spans="1:8" ht="15.75" thickBot="1">
      <c r="A37" s="35" t="s">
        <v>37</v>
      </c>
      <c r="B37" s="36"/>
      <c r="C37" s="37"/>
      <c r="D37" s="44" t="s">
        <v>38</v>
      </c>
      <c r="E37" s="45"/>
      <c r="F37" s="45"/>
      <c r="G37" s="46"/>
      <c r="H37" s="13">
        <f>SUM(H3:H36)</f>
        <v>0</v>
      </c>
    </row>
    <row r="38" spans="1:8" ht="15.75" thickBot="1">
      <c r="A38" s="38"/>
      <c r="B38" s="39"/>
      <c r="C38" s="40"/>
      <c r="D38" s="44" t="s">
        <v>39</v>
      </c>
      <c r="E38" s="45"/>
      <c r="F38" s="45"/>
      <c r="G38" s="46"/>
      <c r="H38" s="4">
        <v>800</v>
      </c>
    </row>
    <row r="39" spans="1:8" ht="15.75" thickBot="1">
      <c r="A39" s="41"/>
      <c r="B39" s="42"/>
      <c r="C39" s="43"/>
      <c r="D39" s="44" t="s">
        <v>40</v>
      </c>
      <c r="E39" s="45"/>
      <c r="F39" s="45"/>
      <c r="G39" s="46"/>
      <c r="H39" s="13">
        <f>H37-H38</f>
        <v>-800</v>
      </c>
    </row>
  </sheetData>
  <sheetProtection/>
  <mergeCells count="4">
    <mergeCell ref="A37:C39"/>
    <mergeCell ref="D37:G37"/>
    <mergeCell ref="D38:G38"/>
    <mergeCell ref="D39:G39"/>
  </mergeCells>
  <printOptions/>
  <pageMargins left="0.75" right="0.75" top="1" bottom="1" header="0.5" footer="0.5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Worcester State College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B. Stanley</dc:creator>
  <cp:keywords/>
  <dc:description/>
  <cp:lastModifiedBy>David Stanley</cp:lastModifiedBy>
  <cp:lastPrinted>2014-01-09T13:55:59Z</cp:lastPrinted>
  <dcterms:created xsi:type="dcterms:W3CDTF">2007-01-10T01:58:57Z</dcterms:created>
  <dcterms:modified xsi:type="dcterms:W3CDTF">2014-01-09T19:34:10Z</dcterms:modified>
  <cp:category/>
  <cp:version/>
  <cp:contentType/>
  <cp:contentStatus/>
</cp:coreProperties>
</file>